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pivotTables/pivotTable2.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mcalvoa\Desktop\Donaciones internacionales\"/>
    </mc:Choice>
  </mc:AlternateContent>
  <xr:revisionPtr revIDLastSave="0" documentId="8_{2A5BF105-E110-401D-8A57-FD01FA0810E9}" xr6:coauthVersionLast="47" xr6:coauthVersionMax="47" xr10:uidLastSave="{00000000-0000-0000-0000-000000000000}"/>
  <bookViews>
    <workbookView xWindow="-110" yWindow="-110" windowWidth="19420" windowHeight="10300" firstSheet="3" activeTab="3" xr2:uid="{8059C2D4-418B-44C4-A620-4D03D1801FC1}"/>
  </bookViews>
  <sheets>
    <sheet name="Hoja1" sheetId="6" state="hidden" r:id="rId1"/>
    <sheet name="Donaciones intls (2021)" sheetId="8" state="hidden" r:id="rId2"/>
    <sheet name="Donaciones intls (2022)" sheetId="7" state="hidden" r:id="rId3"/>
    <sheet name="Donaciones intls" sheetId="9" r:id="rId4"/>
    <sheet name="Instancia beneficiaria" sheetId="11" state="hidden" r:id="rId5"/>
    <sheet name="Donaciones internacionales" sheetId="5" state="hidden" r:id="rId6"/>
    <sheet name="Filtros" sheetId="2" state="hidden" r:id="rId7"/>
  </sheets>
  <externalReferences>
    <externalReference r:id="rId8"/>
    <externalReference r:id="rId9"/>
  </externalReferences>
  <definedNames>
    <definedName name="_xlnm._FilterDatabase" localSheetId="5" hidden="1">'Donaciones internacionales'!$A$2:$T$2</definedName>
    <definedName name="_xlnm._FilterDatabase" localSheetId="3" hidden="1">'Donaciones intls'!$A$2:$N$375</definedName>
    <definedName name="_xlnm._FilterDatabase" localSheetId="1" hidden="1">'Donaciones intls (2021)'!$A$2:$T$2</definedName>
    <definedName name="_xlnm._FilterDatabase" localSheetId="2" hidden="1">'Donaciones intls (2022)'!$A$2:$T$2</definedName>
    <definedName name="_Toc86675531" localSheetId="3">'Donaciones intls'!#REF!</definedName>
    <definedName name="Ambito">[1]Listas!$G$1:$G$4</definedName>
    <definedName name="Autorización">[1]Listas!$O$1:$O$4</definedName>
    <definedName name="Autorizadonaciones">[2]Listas!$G$9:$G$11</definedName>
    <definedName name="Estado">[1]Listas!$I$1:$I$5</definedName>
    <definedName name="Género">[1]Listas!$M$1:$M$4</definedName>
    <definedName name="Gestión">[1]Listas!$A$1:$A$4</definedName>
    <definedName name="Instancia">[1]Listas!$K$1:$K$7</definedName>
    <definedName name="Provincia">[1]Listas!$Q$1:$Q$8</definedName>
    <definedName name="Resultado">[1]Listas!$E$1:$E$4</definedName>
    <definedName name="Resultadodonaciones">[2]Listas!$E$9:$E$11</definedName>
    <definedName name="Tipo">[1]Listas!$C$1:$C$4</definedName>
  </definedNames>
  <calcPr calcId="191029"/>
  <pivotCaches>
    <pivotCache cacheId="0" r:id="rId10"/>
    <pivotCache cacheId="1" r:id="rId11"/>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 i="9" l="1"/>
  <c r="J22" i="7" l="1"/>
  <c r="J17" i="7"/>
  <c r="J16" i="7"/>
  <c r="J3" i="8"/>
  <c r="I3" i="8"/>
  <c r="J15" i="7"/>
  <c r="J14" i="7"/>
  <c r="J13" i="7"/>
  <c r="J12" i="7"/>
  <c r="I3" i="7"/>
  <c r="J55" i="5"/>
  <c r="J54" i="5"/>
  <c r="J53" i="5"/>
  <c r="J52" i="5"/>
  <c r="J51" i="5"/>
  <c r="J50" i="5"/>
  <c r="J49" i="5"/>
  <c r="J3" i="7" l="1"/>
  <c r="J3" i="5" l="1"/>
  <c r="I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Fernanda Calvo Aguilar</author>
  </authors>
  <commentList>
    <comment ref="I3" authorId="0" shapeId="0" xr:uid="{4ABF9170-9833-40FF-A830-0640AB7DB2AB}">
      <text>
        <r>
          <rPr>
            <b/>
            <sz val="9"/>
            <color indexed="81"/>
            <rFont val="Tahoma"/>
            <charset val="1"/>
          </rPr>
          <t>Maria Fernanda Calvo Aguilar:</t>
        </r>
        <r>
          <rPr>
            <sz val="9"/>
            <color indexed="81"/>
            <rFont val="Tahoma"/>
            <charset val="1"/>
          </rPr>
          <t xml:space="preserve">
Cantidad total de bienes</t>
        </r>
      </text>
    </comment>
    <comment ref="J3" authorId="0" shapeId="0" xr:uid="{12279C0D-55C7-47FB-BB22-455224218BD9}">
      <text>
        <r>
          <rPr>
            <b/>
            <sz val="9"/>
            <color indexed="81"/>
            <rFont val="Tahoma"/>
            <charset val="1"/>
          </rPr>
          <t>Maria Fernanda Calvo Aguilar:</t>
        </r>
        <r>
          <rPr>
            <sz val="9"/>
            <color indexed="81"/>
            <rFont val="Tahoma"/>
            <charset val="1"/>
          </rPr>
          <t xml:space="preserve">
Monto total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 Fernanda Calvo Aguilar</author>
  </authors>
  <commentList>
    <comment ref="I3" authorId="0" shapeId="0" xr:uid="{CD4FF2F0-7AE9-4DBE-A1D0-486AD40EC4BB}">
      <text>
        <r>
          <rPr>
            <b/>
            <sz val="9"/>
            <color indexed="81"/>
            <rFont val="Tahoma"/>
            <charset val="1"/>
          </rPr>
          <t>Maria Fernanda Calvo Aguilar:</t>
        </r>
        <r>
          <rPr>
            <sz val="9"/>
            <color indexed="81"/>
            <rFont val="Tahoma"/>
            <charset val="1"/>
          </rPr>
          <t xml:space="preserve">
Cantidad total de bienes</t>
        </r>
      </text>
    </comment>
    <comment ref="J3" authorId="0" shapeId="0" xr:uid="{A74F78CD-F7B1-45A9-BDA0-8E8661653B20}">
      <text>
        <r>
          <rPr>
            <b/>
            <sz val="9"/>
            <color indexed="81"/>
            <rFont val="Tahoma"/>
            <charset val="1"/>
          </rPr>
          <t>Maria Fernanda Calvo Aguilar:</t>
        </r>
        <r>
          <rPr>
            <sz val="9"/>
            <color indexed="81"/>
            <rFont val="Tahoma"/>
            <charset val="1"/>
          </rPr>
          <t xml:space="preserve">
Monto total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Maria Fernanda Calvo Aguilar</author>
  </authors>
  <commentList>
    <comment ref="G3" authorId="0" shapeId="0" xr:uid="{DCDA5891-F008-41B6-8679-BB7D27AFC22C}">
      <text>
        <r>
          <rPr>
            <b/>
            <sz val="9"/>
            <color indexed="81"/>
            <rFont val="Tahoma"/>
            <charset val="1"/>
          </rPr>
          <t>Maria Fernanda Calvo Aguilar:</t>
        </r>
        <r>
          <rPr>
            <sz val="9"/>
            <color indexed="81"/>
            <rFont val="Tahoma"/>
            <charset val="1"/>
          </rPr>
          <t xml:space="preserve">
Cantidad total de bienes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Maria Fernanda Calvo Aguilar</author>
  </authors>
  <commentList>
    <comment ref="I3" authorId="0" shapeId="0" xr:uid="{F6AD08FC-2AA8-40E3-9181-CD25CCCBF406}">
      <text>
        <r>
          <rPr>
            <b/>
            <sz val="9"/>
            <color indexed="81"/>
            <rFont val="Tahoma"/>
            <charset val="1"/>
          </rPr>
          <t>Maria Fernanda Calvo Aguilar:</t>
        </r>
        <r>
          <rPr>
            <sz val="9"/>
            <color indexed="81"/>
            <rFont val="Tahoma"/>
            <charset val="1"/>
          </rPr>
          <t xml:space="preserve">
Cantidad total de bienes</t>
        </r>
      </text>
    </comment>
    <comment ref="J3" authorId="0" shapeId="0" xr:uid="{CD3F765A-D505-4C59-90CD-8975B63BD917}">
      <text>
        <r>
          <rPr>
            <b/>
            <sz val="9"/>
            <color indexed="81"/>
            <rFont val="Tahoma"/>
            <charset val="1"/>
          </rPr>
          <t>Maria Fernanda Calvo Aguilar:</t>
        </r>
        <r>
          <rPr>
            <sz val="9"/>
            <color indexed="81"/>
            <rFont val="Tahoma"/>
            <charset val="1"/>
          </rPr>
          <t xml:space="preserve">
Monto total</t>
        </r>
      </text>
    </comment>
  </commentList>
</comments>
</file>

<file path=xl/sharedStrings.xml><?xml version="1.0" encoding="utf-8"?>
<sst xmlns="http://schemas.openxmlformats.org/spreadsheetml/2006/main" count="1577" uniqueCount="296">
  <si>
    <t>Tipo de iniciativa</t>
  </si>
  <si>
    <t>Instancia solicitante</t>
  </si>
  <si>
    <t>Persona experta intl.</t>
  </si>
  <si>
    <t>Ingresado</t>
  </si>
  <si>
    <t>En revisión</t>
  </si>
  <si>
    <t>Devuelto para ajuste</t>
  </si>
  <si>
    <t>Aprobado</t>
  </si>
  <si>
    <t>Comunicado</t>
  </si>
  <si>
    <t>Estado</t>
  </si>
  <si>
    <t>Intercambio de experiencia</t>
  </si>
  <si>
    <t>Estado OCRI</t>
  </si>
  <si>
    <t>Estado Cooperante</t>
  </si>
  <si>
    <t>Recibido</t>
  </si>
  <si>
    <t>En valoración</t>
  </si>
  <si>
    <t>Rechazado</t>
  </si>
  <si>
    <t>Aprobado parcialmente</t>
  </si>
  <si>
    <t>No gestionado OCRI</t>
  </si>
  <si>
    <t>Observaciones</t>
  </si>
  <si>
    <t>Centro Judicial de Intervención de las Comunicaciones</t>
  </si>
  <si>
    <t>CONAMAJ</t>
  </si>
  <si>
    <t>Gestionado con la OCRI</t>
  </si>
  <si>
    <t>Programa</t>
  </si>
  <si>
    <t>Año de Ejecución</t>
  </si>
  <si>
    <t>Año de finalización</t>
  </si>
  <si>
    <t>Tipo</t>
  </si>
  <si>
    <t>Proyecto</t>
  </si>
  <si>
    <t>Fuente</t>
  </si>
  <si>
    <t>Modalidad</t>
  </si>
  <si>
    <t>Bilateral</t>
  </si>
  <si>
    <t>Multilateral</t>
  </si>
  <si>
    <t>Triangular</t>
  </si>
  <si>
    <t>Sur-Sur</t>
  </si>
  <si>
    <t>Técnica</t>
  </si>
  <si>
    <t>Financiera no rembolsable</t>
  </si>
  <si>
    <t>Financiera rembolsable</t>
  </si>
  <si>
    <t>OF/Dem</t>
  </si>
  <si>
    <t>Oferta</t>
  </si>
  <si>
    <t>Demanda</t>
  </si>
  <si>
    <t>Dual</t>
  </si>
  <si>
    <t>Negociación</t>
  </si>
  <si>
    <t>Ejecución</t>
  </si>
  <si>
    <t>Ejecutado</t>
  </si>
  <si>
    <t>Pausado</t>
  </si>
  <si>
    <t>FORMACIÓN HUMANA</t>
  </si>
  <si>
    <t>INVESTIGACIÓN CRIMINAL</t>
  </si>
  <si>
    <t>JUSTICIA RESTAURATIVA</t>
  </si>
  <si>
    <t>LABORAL</t>
  </si>
  <si>
    <t>LUCHA CONTRA EL CRIMEN ORGANIZADO</t>
  </si>
  <si>
    <t>PERSONAS FACILITADORAS</t>
  </si>
  <si>
    <t>POBLACIONES VULNERABLES</t>
  </si>
  <si>
    <t>TRANSPARENCIA</t>
  </si>
  <si>
    <t>No</t>
  </si>
  <si>
    <t>TRATA DE PERSONAS</t>
  </si>
  <si>
    <t>PERSONAS MENORES DE EDAD VÍCTIMAS</t>
  </si>
  <si>
    <t>POBLACIÓN INDÍGENA</t>
  </si>
  <si>
    <t>DERECHOS HUMANOS</t>
  </si>
  <si>
    <t>GÉNERO</t>
  </si>
  <si>
    <t>GOBIERNO JUDICIAL</t>
  </si>
  <si>
    <t>GESTIÓN ADMINISTRATIVA</t>
  </si>
  <si>
    <t>Si</t>
  </si>
  <si>
    <t>AMBIENTE</t>
  </si>
  <si>
    <t>PARTICIPACIÓN CIUDADANA</t>
  </si>
  <si>
    <t>EUA</t>
  </si>
  <si>
    <t>Gestión Humana</t>
  </si>
  <si>
    <t>OIJ</t>
  </si>
  <si>
    <t>Judicatura y Defensa Pública</t>
  </si>
  <si>
    <t>Comisiones</t>
  </si>
  <si>
    <t>Ministerio Público</t>
  </si>
  <si>
    <t>Defensa Pública</t>
  </si>
  <si>
    <t>Judicatura, OIJ, MP, Administrativo</t>
  </si>
  <si>
    <t>Administrativo</t>
  </si>
  <si>
    <t>Judicatura, OIJ, MP, Escuela Judicial</t>
  </si>
  <si>
    <t>Escuela Judicial</t>
  </si>
  <si>
    <t>Judicatura</t>
  </si>
  <si>
    <t>Judicatura, OIJ, MP, Defensa Pública</t>
  </si>
  <si>
    <t>Oficina Rectora de Justicia Restaurativa</t>
  </si>
  <si>
    <t>Subcomisión de personas en condición de discapacidad</t>
  </si>
  <si>
    <t xml:space="preserve">Comisión de Gestión Ambiental </t>
  </si>
  <si>
    <t>Etiquetas de fila</t>
  </si>
  <si>
    <t>Total general</t>
  </si>
  <si>
    <t>Etiquetas de columna</t>
  </si>
  <si>
    <t>(Varios elementos)</t>
  </si>
  <si>
    <t>NA</t>
  </si>
  <si>
    <t>N° de acta de entrega</t>
  </si>
  <si>
    <t>Oficio de ofrecimiento del socio cooperante</t>
  </si>
  <si>
    <t>Socio Cooperante</t>
  </si>
  <si>
    <t>Acuerdo Corte Plena o Consejo Superior</t>
  </si>
  <si>
    <t>Resultado de Corte Plena/Consejo Superior</t>
  </si>
  <si>
    <t>Instancia que autoriza la donación</t>
  </si>
  <si>
    <t>Ubicación Física del bien por Oficina</t>
  </si>
  <si>
    <t>Ubicación Física del bien por Provincia</t>
  </si>
  <si>
    <t>Monto en dólares</t>
  </si>
  <si>
    <t>Cantidad</t>
  </si>
  <si>
    <t>Descripción</t>
  </si>
  <si>
    <t>Tipo de bien</t>
  </si>
  <si>
    <t>Fecha de solicitud</t>
  </si>
  <si>
    <t>Oficio de solicitud</t>
  </si>
  <si>
    <t>Registro de donaciones internacionales</t>
  </si>
  <si>
    <t>Estado iniciativa</t>
  </si>
  <si>
    <t>En ejecución</t>
  </si>
  <si>
    <t>Equipo Tecnológico</t>
  </si>
  <si>
    <t>Code: B089P64Z1N Adobe Acrobat PRO 2020 License PC</t>
  </si>
  <si>
    <t>Equipo Especializado</t>
  </si>
  <si>
    <t>Materiales</t>
  </si>
  <si>
    <t>Mobiliario</t>
  </si>
  <si>
    <t>Vehícular</t>
  </si>
  <si>
    <t>Semoviente (animales)</t>
  </si>
  <si>
    <t>Software o Hardware</t>
  </si>
  <si>
    <t>Infraestructura</t>
  </si>
  <si>
    <t>Provincia</t>
  </si>
  <si>
    <t>Alajuela</t>
  </si>
  <si>
    <t>Cartago</t>
  </si>
  <si>
    <t>Guanacaste</t>
  </si>
  <si>
    <t>Heredia</t>
  </si>
  <si>
    <t>Limón</t>
  </si>
  <si>
    <t>Puntarenas</t>
  </si>
  <si>
    <t>San José</t>
  </si>
  <si>
    <t>Corte Plena</t>
  </si>
  <si>
    <t>Consejo Superior</t>
  </si>
  <si>
    <t>Autoriza donaciones</t>
  </si>
  <si>
    <t>Resultado</t>
  </si>
  <si>
    <t>Se conoce por acuerdo del CS, No gestionado por la OCRI</t>
  </si>
  <si>
    <t>Sesión N° 62-2023 celebrada el 27 de julio del 2023, ARTÍCULO XLIX, Of 6811-2023</t>
  </si>
  <si>
    <t>Gestinonado por la OCRI</t>
  </si>
  <si>
    <t>Gestionado</t>
  </si>
  <si>
    <t>Fecha de registro</t>
  </si>
  <si>
    <t>Samsung Televisor 43 Full HD Smart</t>
  </si>
  <si>
    <t>Sección de Cárceles de Garabito</t>
  </si>
  <si>
    <t>sesión N° 71-2023 celebrada el 29 de agosto del 2023, ARTÍCULO LVII, Oficio 7955-2023</t>
  </si>
  <si>
    <t>Sección de Cárceles de Pérez Zeledón</t>
  </si>
  <si>
    <t>Sección de Cárceles de Santa Cruz</t>
  </si>
  <si>
    <t>Sección de Cárceles de Siquirres</t>
  </si>
  <si>
    <t>Sección de Cárceles de Limón</t>
  </si>
  <si>
    <t>Sección de Cárceles de Alajuela</t>
  </si>
  <si>
    <t>Sección de Cárceles de Heredia</t>
  </si>
  <si>
    <t>Sección de Cárceles del II Circuito de San José</t>
  </si>
  <si>
    <t>Nippon Soporte de Pared Móvil para Pantallas de 23 a 60</t>
  </si>
  <si>
    <t>Vizzion Pantalla 50" LED FHD Smart</t>
  </si>
  <si>
    <t>En cierre</t>
  </si>
  <si>
    <t>DROGAS</t>
  </si>
  <si>
    <t>Cuenta de Temas Estratégicos</t>
  </si>
  <si>
    <t>Otros</t>
  </si>
  <si>
    <t xml:space="preserve">A103000194099 MMPI-3 FOLLETOS DE EXAMEN INGLÉS FOLLETO DE PRUEBA (TAPA BLANDA - PAQUETE 5) 
19CS8021P0266 </t>
  </si>
  <si>
    <t>Departamento de Medicina Legal/Sección de Psiquiatría y Psicología Forense</t>
  </si>
  <si>
    <t>Sesión N° 112-2022 celebrada el 22 de diciembre de 2022, ARTÍCULO LI, Of 5-2023</t>
  </si>
  <si>
    <t>INL-709-2022-M001</t>
  </si>
  <si>
    <t>101 - Cuestionario sobre el comportamiento de adultos (STARTER) de ASEBA, el kit completo. (ADULT COMPUTER SCORING STARTER KIT ITEM #: 101)</t>
  </si>
  <si>
    <t>29 - Cuestionario sobre el comportamiento de adultos mayores (STARTER) de ASEBA, el kit completo (OLDER ADULT COMPUTER SCORING STARTER KIT ITEM #: 029)</t>
  </si>
  <si>
    <t>PRUEBA CORTA PARA LA EVALUACIÓN DEL ESTADO COGNITIVO (BCSE) DE PEARSON, ESPAÑA.
JUEGO COMPLETO
8435085115097</t>
  </si>
  <si>
    <t>JUEGO COMPLETO DE CAJAS WMS IV.
INCLUYE: MANUAL DE APLICACIÓN Y CORRECCIÓN, MANUAL TÉCNICO Y DE INTERPRETACIÓN, ESTIMULO CUADERNO 1, CUADERNO DE ESTIMULACIÓN 2, CUADERNO. EDITORIAL PEARSON.</t>
  </si>
  <si>
    <t>PAQUETE DE 25 HOJAS DE RESPUESTA MMPI-2
MINNESOTA/MANUAL MODERNO/MÉXICO MULTIFASE INVENTARIO DE PERSONALIDAD
CÓDIGO 608680</t>
  </si>
  <si>
    <t>10732-TB BRIEF-A. FORMULARIOS DE AUTOINFORME EN ESPAÑOL EVALUACIÓN CONDUCTUAL DE LAS FUNCIONES EJECUTIVAS</t>
  </si>
  <si>
    <t>10733-TB BRIEF-A. INFORME DEL INFORMANTE ESPAÑOL FORMAS DE EVALUACIÓN DEL COMPORTAMIENTO DEL EJECUTIVO FUNCIONES</t>
  </si>
  <si>
    <t>PIN DE CORRECCIÓN DE INTERNET PARA USO DE 25 APLICACIONES MÁS 25 HOJAS DE RESPUESTAS PAI.
INVENTARIO DE EVALUACIÓN DE LA PERSONALIDAD EDICIONES TEA - CÓDIGO ESPAÑA 521200</t>
  </si>
  <si>
    <t>PAI ARTÍCULO REUTILIZABLE DE TAPA DURA FOLLETO PARA LA ADMINISTRACIÓN DEL FORMULARIO HS RESPUESTA HOJAS; COMPATIBLE CON FOLIO DE ADMINISTRACIÓN
1874-TB 1874-TB</t>
  </si>
  <si>
    <t>KIT INTRODUCTORIO QUE INCLUYE MANUAL PROFESIONAL FRSBE; 25 AUTOEVALUACIÓN Y 25 FOLLETOS DE PRUEBA DE CALIFICACIÓN FAMILIAR PUNTUABLE A MANO, 25 PERFILES DE AUTOEVALUACIÓN Y 25 FORMULARIOS DE PERFIL DE CALIFICACIÓN FAMILIAR
4835KT 4835-KT FRSBE</t>
  </si>
  <si>
    <t>MANUAL DEL USUARIO
6684-TM 6684-TM MMSE-2</t>
  </si>
  <si>
    <t>FORMULARIOS AZULES VERSIÓN AMPLIADA EN ESPAÑOL PARA LATINOAMÉRICA (PAQUETE/25)
6996-RF 6996-RF MMSE-2</t>
  </si>
  <si>
    <t>FORMULARIOS ROJOS VERSIÓN AMPLIADA EN ESPAÑOL PARA LATINOAMÉRICA (PAQUETE/25)
6997-RF 6997-RF MMSE-2</t>
  </si>
  <si>
    <t>PLANTILLAS DE PUNTUACIÓN DE VELOCIDAD DE PROCESAMIENTO EN ESPAÑOL PARA LATINOAMÉRICA: AZUL Y ROJO (JUEGO DE 2)
6998-SK 6998-SK MMSE-2</t>
  </si>
  <si>
    <t>KITS DE PUNTUACIÓN A MANO EN ESPAÑOL
INCLUYE MANUALES TÉCNICOS Y DE ADMINISTRACIÓN,
FOLLETOS DE EXAMEN DE TAPA BLANDA (5), HOJAS DE RESPUESTAS (25), FORMULARIOS DE PERFIL (25) Y CLAVES DE RESPUESTAS (1 CONJUNTO) EN UNA BOLSA DE MANO.
A103000194085 MMPI-3</t>
  </si>
  <si>
    <t>FOLLETO DE PRUEBA EN ESPAÑOL (TAPA BLANDA - PAQUETE 5)
A103000194100 MMPI-3</t>
  </si>
  <si>
    <t>FOLLETO DE PRUEBA DE TAPA DURA 24010
24010 MMPI-2</t>
  </si>
  <si>
    <t>KIT COMPLETO TOL-DX 2ª ED. MANUAL TÉCNICO, 2 TABLEROS DE CLAVOS CON CUENTAS, 25 FORMULARIOS DE REGISTRO DE ADULTO Y 25 DE NIÑO.
TOL-DX 2ND ED.</t>
  </si>
  <si>
    <t>PRUEBA DE INTELIGENCIA NO VERBAL TONI-4
CONFIGURACIÓN COMPLETA PIN DE CORRECCIÓN VÍA INTERNET 25 USOS DE LA APLICACIÓN MÁS 25 HOJAS DE RESPUESTAS/ EDICIONES TEA
CODIGO ESPAÑA: 618467</t>
  </si>
  <si>
    <t>PIN DE CORRECCIÓN DE INTERNET PARA 25 USOS DE APLICACIÓN MÁS 25 HOJAS DE RESPUESTA DE
LA PRUEBA TESEN DE LOS TRAILS PARA EVALUAR LAS FUNCIONES EJECUTIVAS/EDICIONES TEA
CODIGO ESPAÑA: 588176</t>
  </si>
  <si>
    <t>PIN DE CORRECCIÓN DE INTERNET PARA USO DE 25
APLICACIONES MÁS 25 HOJAS NEO PI-R RESPUESTA
NEO INVENTARIO DE PERSONALIDAD/EDICIONES TEA
CODIGO ESPAÑA: 591815</t>
  </si>
  <si>
    <t>PRUEBA TOMM PARA LA SIMULACIÓN DE PROBLEMAS DE LA MEMORIA CONJUNTO COMPLETO/ EDICIONES TEA
CODIGO ESPAÑA: 521202</t>
  </si>
  <si>
    <t>REPOSICION AL ESPAŇOL DE PRUEBAS PSIQUIÁTRICAS ASR, ABCL, OASR Y OABCL. 19CS8022P0454</t>
  </si>
  <si>
    <t>Secretaría Tecnica de Género</t>
  </si>
  <si>
    <t>Sesión N° 105-2022 celebrada el 29 de noviembre de 2022, ARTÍCULO LIII, Oficio 12082-22</t>
  </si>
  <si>
    <t>INL-596-2022</t>
  </si>
  <si>
    <t>INL-006-2023</t>
  </si>
  <si>
    <t>GERSTEL MultiPurposeSampler MPS Robotic proXXL for Liquid Injection consisting of: - XYZ unit (160cm) - GERSTEL Universal Syringe Module (USM) for syringes from 1μl up to1000μL - Park station (3 positions) - Standard wash station, Sample tray holder (1 unit) - Sample tray VT 54 (2 mL) (3 units)</t>
  </si>
  <si>
    <t>Licencia del software GERSTEL MAESTRO
MPS. Incluye control de instrumentos para todos
los módulos MPS, así como funciones de
preparación e integración en el Agilent MS
ChemStation a partir de la rev. D.02.00.SP1 y
Agilent GC / LC ChemStation a partir de la rev.
B.01.01</t>
  </si>
  <si>
    <t>Soportes de 429 mm incluido</t>
  </si>
  <si>
    <t>Soporte adicional de 429 mm</t>
  </si>
  <si>
    <t>GERSTEL-SPE-Basic para MPS robotic pro</t>
  </si>
  <si>
    <t>Opción de extensión SPE de 3 ml para MPS roboticpro</t>
  </si>
  <si>
    <t>Bandeja de cartuchos de 40 x 3 ml</t>
  </si>
  <si>
    <t>Portabandejas GERSTEL-MPS robotizado para hasta 3 placas.</t>
  </si>
  <si>
    <t>Bandeja de muestras para 40 viales x 2 ml (VT40g)</t>
  </si>
  <si>
    <t>Bandeja de muestras para 24 viales x 4 ml (VT24g)</t>
  </si>
  <si>
    <t>Juego de bandejas para 3 viales de 180 ml</t>
  </si>
  <si>
    <t>Viales de 180 ml para juego de bandejas</t>
  </si>
  <si>
    <t>Tapones de repuesto para viales de 180 ml (10 piezas)</t>
  </si>
  <si>
    <t>Módulo de lavado rápido de alto flujo</t>
  </si>
  <si>
    <t>Año de reporte</t>
  </si>
  <si>
    <t>Soporte para botella de depósito / disolvente de lavado</t>
  </si>
  <si>
    <t>Abrazadera para sujetar el depósito de disolvente a un soporte</t>
  </si>
  <si>
    <t>Bidón de residuos de 5L</t>
  </si>
  <si>
    <t>Tubería de silicona</t>
  </si>
  <si>
    <t>Módulo de lavado estándar de 10 ml</t>
  </si>
  <si>
    <t>Módulo de jeringa de preparación GERSTEL PSM con guía de aguja de 5 pliegues para robot MPS</t>
  </si>
  <si>
    <t>Jeringa GERSTEL TriStar de 1 ml para MPS Módulo de jeringa robótica SPE / DPX / Prep de 1 ml</t>
  </si>
  <si>
    <t>Jeringa GERSTEL TriStar de 100 μL para módulo de jeringa universal robótica MPS</t>
  </si>
  <si>
    <t>Agujas de repuesto (2x) para jeringa de 25-100 μL</t>
  </si>
  <si>
    <t>Agujas de repuesto (2x) para jeringa de 1 / 2,5 ml</t>
  </si>
  <si>
    <t>Viales de microlitro con tapón de rosca de 1,1 ml, cónicos (100 ud.)</t>
  </si>
  <si>
    <t>Viales de microlitro con tapón de rosca de 1,5 ml (100 unidades)</t>
  </si>
  <si>
    <t>Tapón de rosca de 9 mm con agujero, blanco silicona / PTFE rojo 55 ° Shore A (100 ud)</t>
  </si>
  <si>
    <t>Tapones de rosca del PP, azules, con orificio, con tapa magnética montada, dorados; Beige silicona / PTFE blanco (100 ud.)</t>
  </si>
  <si>
    <t>Vial de 4 ml (45 x 14,7 mm), fondo redondo (100 ud.)</t>
  </si>
  <si>
    <t>Tapón de rosca 13 mm con agujero, con anillo magnetizado, Silicona azul oscuro-transparente / PTFE blanco (100 ud.)</t>
  </si>
  <si>
    <t>BEKOlut Basic Drugs, 130 mg / 3 mL, tubos del PP para Gerstel MPS 50 u/ pack</t>
  </si>
  <si>
    <t>Exhaust Snorkel, CHEM Model, 3" Diameter, 57.1" Max working radius</t>
  </si>
  <si>
    <t>Computadora de escritorio HP, con disco duro de 1 TB, 16 GB RAM, 1GB LAN, 3 puertos USB, teclado, ratón óptico y pantalla FHD de 24”</t>
  </si>
  <si>
    <t>Servicio de instalación y capacitación por espacio de 24 horas.</t>
  </si>
  <si>
    <t>Costos de transporte y desalmacenaje</t>
  </si>
  <si>
    <t>I.V.A. y Grantía por 24 meses</t>
  </si>
  <si>
    <t>Se obtiene  la entrega hasta 2023 con una variación en costo de algunos ítems</t>
  </si>
  <si>
    <t xml:space="preserve"> </t>
  </si>
  <si>
    <t>Mes de reporte</t>
  </si>
  <si>
    <t>Diciembre</t>
  </si>
  <si>
    <t>NB DELL LATITUDE 5430 I5-1235U 8GB/256SSD/14"W10-11P3Y#JJP9K</t>
  </si>
  <si>
    <t>Sección de Cárceles</t>
  </si>
  <si>
    <t>O.I.J. Puntarenas</t>
  </si>
  <si>
    <t>O.I.J. Pococí</t>
  </si>
  <si>
    <t>O.I.J. San Carlos</t>
  </si>
  <si>
    <t>O.I.J. Siquirres</t>
  </si>
  <si>
    <t>Sesión N° 108-2022 celebrada el 08 de diciembre de 2022, ARTÍCULO LIII, Oficio 12407-2022</t>
  </si>
  <si>
    <t>INL-720-2022</t>
  </si>
  <si>
    <t>EPSON MULTIFUN L6270 USB 110V TANQUE DE TINTA#C11CJ61301</t>
  </si>
  <si>
    <t>Imp. O garantías</t>
  </si>
  <si>
    <t>Impuesto sobre el IVA NB DELL LATITUD 5430 I5-1235U 8GB/256SSD/14"/W10-11P3Y #JJP9K</t>
  </si>
  <si>
    <t>CH900-1 MODELO CHICAGO CH900-100 BUCLE ÚNICO PUÑOS ANTIDISTURBIOS, BLANCO, PACK 100(DIVIDIDO EN BOLSAS DE 50)</t>
  </si>
  <si>
    <t>PH7002C MODELO PEERLESS 7002B CADENA DE CINTURA CON PUÑOS SEPARADOS</t>
  </si>
  <si>
    <t>Sección de Cárceles de San Ramón</t>
  </si>
  <si>
    <t>Sección de Cárceles de II Circuito Judicial de SJ</t>
  </si>
  <si>
    <t>Sesión N° 111-2022 celebrada el 20 de diciembre de 2022, ARTÍCULO XXXVIII</t>
  </si>
  <si>
    <t>Enero</t>
  </si>
  <si>
    <t>Mini Split CARRIER X POWER BLUE 3 INVERTER SEER 18- 36,000 btu 208-230 V- 60 Hz – 1 Fase - R410</t>
  </si>
  <si>
    <t>INL-831-2021</t>
  </si>
  <si>
    <t>Bomba de condensado Piso Cielo - Casette 208-230 V-1F - 60 Hz</t>
  </si>
  <si>
    <t>Materiales PA Costero 36</t>
  </si>
  <si>
    <t>MO-Instalación Mini Split</t>
  </si>
  <si>
    <t>MO-Tubería extra Mini Split</t>
  </si>
  <si>
    <t>Tubería Extra Mini Split Carrier 36,000 btu</t>
  </si>
  <si>
    <t>Servicio de mantenimiento preventivo por un año.</t>
  </si>
  <si>
    <t>MO-Instalación de bomba condensado</t>
  </si>
  <si>
    <t>Febrero</t>
  </si>
  <si>
    <t>LED STINGER SIN CARGADOR</t>
  </si>
  <si>
    <t>MANO DETECTOR DE METALES GARRETT SUPERWAND</t>
  </si>
  <si>
    <t>Sesión N° 03-2022 celebrada el 11 de enero del 2022, ARTÍCULO LVII, Oficio 1068-22</t>
  </si>
  <si>
    <t>Chaleco ocultable para hombre Nivel 2 Spike Soft Armor Talla: L Color: Negro Fabricante: HAVEN GEAR LLC Número de serie: 576157</t>
  </si>
  <si>
    <t>Chaleco ocultable para hombre Nivel 2 Spike Soft Armor Talla: XL Color: Negro Fabricante: HAVEN GEAR LLC</t>
  </si>
  <si>
    <t>Sesión N° 12-2022 celebrada el día 10 de febrero de 2022, ARTÍCULO LX, Oficio 1521-2022</t>
  </si>
  <si>
    <t>Vehículo
Marca: Toyota
Estilo: HILUX SRV
Combustible: diésel
Tracción: 4x4
Modelo: 2020
Color: plateado
Motor # 1GD4806512
Chasis # 8AJHA3CD2L2101290</t>
  </si>
  <si>
    <t>Inspección Judicial</t>
  </si>
  <si>
    <t>INL-624-2020</t>
  </si>
  <si>
    <t>Sesión N° 05-2021 celebrada el 19 de enero de 2021, ARTÍCULO XIII, oficio 758-2021</t>
  </si>
  <si>
    <t>Julio</t>
  </si>
  <si>
    <t>S7FE Tableta Galaxi TAB S7FE marca Samsung de 12,4", 64Mb ram.</t>
  </si>
  <si>
    <t>SM-T730 Funda tipo libro para Samsung Galaxy Tab S7 FE de 12,4 pulgadas.</t>
  </si>
  <si>
    <t>VPL-CWZ10 Proyector profesional Sony con tecnología láser con resolución 1280X800 de 5000 lúmenes.</t>
  </si>
  <si>
    <t>Computador portátil marca Dell con procesador Intel i5 con 16mb memoria RAM, disco SSD de 256 Gb, pantalla de 15,6", incluye lector de tarjetas inteligentes.</t>
  </si>
  <si>
    <t>OfficeJET200 Impresora portátil marca HP a color.</t>
  </si>
  <si>
    <t>PO-BP-15-20 Mochila de transporte marca Dell para Impresora y computador portátil.</t>
  </si>
  <si>
    <t>STEA4000400 Seagate Expansion STEA4000400 - Disco duro - 4 TB, incluye funda de transporte.</t>
  </si>
  <si>
    <t>RJN-0025 Mouse Inalámbrico Bluetooth óptico marca Microsoft.</t>
  </si>
  <si>
    <t>T5D-03487 Licencia MS Office Home and Business 2021 para un usuario. ESD.</t>
  </si>
  <si>
    <t>Secretaría Técnica de Género</t>
  </si>
  <si>
    <t>INL-041-2022</t>
  </si>
  <si>
    <t>Sesión N° 53-2022 celebrada el 23 de junio del 2022, ARTÍCULO LIX, Oficio 6985-2022</t>
  </si>
  <si>
    <t>049-DG-2022</t>
  </si>
  <si>
    <t>microscopio electrónico de barrido de bajo vacío modelo JSM-IT200LV; Marca JEOL</t>
  </si>
  <si>
    <t>remodelación del espacio físico para LA  utilización</t>
  </si>
  <si>
    <t>Departamento de Ciencias Forenses</t>
  </si>
  <si>
    <t>INL-592-20252</t>
  </si>
  <si>
    <t>INL-096-2022</t>
  </si>
  <si>
    <t>Mes</t>
  </si>
  <si>
    <t>Marzo</t>
  </si>
  <si>
    <t>Abril</t>
  </si>
  <si>
    <t>Mayo</t>
  </si>
  <si>
    <t>Junio</t>
  </si>
  <si>
    <t>Agosto</t>
  </si>
  <si>
    <t>Septiembre</t>
  </si>
  <si>
    <t>Octubre</t>
  </si>
  <si>
    <t>Noviembre</t>
  </si>
  <si>
    <t>Contratación</t>
  </si>
  <si>
    <t>Cuenta de Instancia solicitante</t>
  </si>
  <si>
    <t>Visita Embajada</t>
  </si>
  <si>
    <t>Formación</t>
  </si>
  <si>
    <t>Visita de referencia CI</t>
  </si>
  <si>
    <t>Construcción de Normativa Intl</t>
  </si>
  <si>
    <t>Construcción de Documento Intl</t>
  </si>
  <si>
    <t>Visita Relatoría</t>
  </si>
  <si>
    <t>Visita Organizaciones</t>
  </si>
  <si>
    <t>N°  de acta de entrega</t>
  </si>
  <si>
    <t>Dependencia Judicial Responsable</t>
  </si>
  <si>
    <t>Ubicación Física inicial del bien por Provincia</t>
  </si>
  <si>
    <t>Ubicación Física inicial del bien por Oficina</t>
  </si>
  <si>
    <r>
      <t xml:space="preserve">Ubicación Física </t>
    </r>
    <r>
      <rPr>
        <b/>
        <u/>
        <sz val="11"/>
        <color theme="0"/>
        <rFont val="Calibri"/>
        <family val="2"/>
        <scheme val="minor"/>
      </rPr>
      <t>ACTUAL</t>
    </r>
    <r>
      <rPr>
        <b/>
        <sz val="11"/>
        <color theme="0"/>
        <rFont val="Calibri"/>
        <family val="2"/>
        <scheme val="minor"/>
      </rPr>
      <t xml:space="preserve"> del bien por Oficina</t>
    </r>
  </si>
  <si>
    <r>
      <t xml:space="preserve">Ubicación Física </t>
    </r>
    <r>
      <rPr>
        <b/>
        <u/>
        <sz val="11"/>
        <color theme="0"/>
        <rFont val="Calibri"/>
        <family val="2"/>
        <scheme val="minor"/>
      </rPr>
      <t>ACTUAL</t>
    </r>
    <r>
      <rPr>
        <b/>
        <sz val="11"/>
        <color theme="0"/>
        <rFont val="Calibri"/>
        <family val="2"/>
        <scheme val="minor"/>
      </rPr>
      <t xml:space="preserve"> del bien por Provincia</t>
    </r>
  </si>
  <si>
    <t>Estado de los bienes</t>
  </si>
  <si>
    <t>Registro del estado de las donaciones internacionales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</si>
</sst>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540A]* #,##0.00_ ;_-[$$-540A]* \-#,##0.00\ ;_-[$$-540A]* &quot;-&quot;??_ ;_-@_ "/>
  </numFmts>
  <fonts count="11" x14ac:knownFonts="1">
    <font>
      <sz val="11"/>
      <color theme="1"/>
      <name val="Calibri"/>
      <family val="2"/>
      <scheme val="minor"/>
    </font>
    <font>
      <b/>
      <sz val="11"/>
      <color theme="1"/>
      <name val="Calibri"/>
      <family val="2"/>
      <scheme val="minor"/>
    </font>
    <font>
      <b/>
      <sz val="11"/>
      <color theme="0"/>
      <name val="Calibri"/>
      <family val="2"/>
      <scheme val="minor"/>
    </font>
    <font>
      <sz val="10"/>
      <name val="Arial"/>
      <family val="2"/>
    </font>
    <font>
      <b/>
      <sz val="24"/>
      <color theme="0"/>
      <name val="Calibri"/>
      <family val="2"/>
      <scheme val="minor"/>
    </font>
    <font>
      <sz val="11"/>
      <color theme="1"/>
      <name val="Calibri"/>
      <family val="2"/>
      <scheme val="minor"/>
    </font>
    <font>
      <sz val="9"/>
      <color indexed="81"/>
      <name val="Tahoma"/>
      <charset val="1"/>
    </font>
    <font>
      <b/>
      <sz val="9"/>
      <color indexed="81"/>
      <name val="Tahoma"/>
      <charset val="1"/>
    </font>
    <font>
      <sz val="8"/>
      <name val="Calibri"/>
      <family val="2"/>
      <scheme val="minor"/>
    </font>
    <font>
      <sz val="11"/>
      <color rgb="FF000000"/>
      <name val="Calibri"/>
      <family val="2"/>
      <scheme val="minor"/>
    </font>
    <font>
      <b/>
      <u/>
      <sz val="11"/>
      <color theme="0"/>
      <name val="Calibri"/>
      <family val="2"/>
      <scheme val="minor"/>
    </font>
  </fonts>
  <fills count="7">
    <fill>
      <patternFill patternType="none"/>
    </fill>
    <fill>
      <patternFill patternType="gray125"/>
    </fill>
    <fill>
      <patternFill patternType="solid">
        <fgColor theme="9"/>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2" tint="-9.9978637043366805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s>
  <cellStyleXfs count="3">
    <xf numFmtId="0" fontId="0" fillId="0" borderId="0"/>
    <xf numFmtId="0" fontId="3" fillId="0" borderId="0"/>
    <xf numFmtId="44" fontId="5" fillId="0" borderId="0" applyFont="0" applyFill="0" applyBorder="0" applyAlignment="0" applyProtection="0"/>
  </cellStyleXfs>
  <cellXfs count="41">
    <xf numFmtId="0" fontId="0" fillId="0" borderId="0" xfId="0"/>
    <xf numFmtId="0" fontId="0" fillId="0" borderId="1" xfId="0"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1" fillId="0" borderId="6" xfId="0" applyFont="1" applyBorder="1"/>
    <xf numFmtId="0" fontId="1" fillId="0" borderId="7" xfId="0" applyFont="1" applyBorder="1"/>
    <xf numFmtId="0" fontId="0" fillId="0" borderId="8" xfId="0" applyBorder="1"/>
    <xf numFmtId="0" fontId="0" fillId="0" borderId="9" xfId="0" applyBorder="1"/>
    <xf numFmtId="0" fontId="0" fillId="0" borderId="10" xfId="0" applyBorder="1"/>
    <xf numFmtId="0" fontId="0" fillId="0" borderId="11" xfId="0" applyBorder="1"/>
    <xf numFmtId="0" fontId="1" fillId="0" borderId="0" xfId="0" applyFont="1"/>
    <xf numFmtId="0" fontId="0" fillId="0" borderId="0" xfId="0" pivotButton="1"/>
    <xf numFmtId="0" fontId="0" fillId="0" borderId="0" xfId="0" applyAlignment="1">
      <alignment horizontal="left"/>
    </xf>
    <xf numFmtId="0" fontId="2" fillId="2" borderId="1" xfId="0" applyFont="1" applyFill="1" applyBorder="1" applyAlignment="1">
      <alignment horizontal="center" vertical="center" wrapText="1"/>
    </xf>
    <xf numFmtId="14" fontId="0" fillId="0" borderId="1" xfId="0" applyNumberFormat="1" applyBorder="1" applyAlignment="1">
      <alignment horizontal="center" vertical="center"/>
    </xf>
    <xf numFmtId="164" fontId="0" fillId="0" borderId="1" xfId="0" applyNumberFormat="1" applyBorder="1" applyAlignment="1">
      <alignment horizontal="center" vertical="center"/>
    </xf>
    <xf numFmtId="164" fontId="0" fillId="0" borderId="1" xfId="2" applyNumberFormat="1" applyFont="1" applyBorder="1" applyAlignment="1">
      <alignment horizontal="center" vertical="center"/>
    </xf>
    <xf numFmtId="0" fontId="0" fillId="0" borderId="5" xfId="0" applyBorder="1" applyAlignment="1">
      <alignment horizontal="center" vertical="center"/>
    </xf>
    <xf numFmtId="14" fontId="0" fillId="0" borderId="5" xfId="0" applyNumberFormat="1" applyBorder="1" applyAlignment="1">
      <alignment horizontal="center" vertical="center"/>
    </xf>
    <xf numFmtId="0" fontId="0" fillId="0" borderId="5" xfId="0" applyBorder="1" applyAlignment="1">
      <alignment horizontal="center" vertical="center" wrapText="1"/>
    </xf>
    <xf numFmtId="164" fontId="0" fillId="0" borderId="5" xfId="0" applyNumberFormat="1" applyBorder="1" applyAlignment="1">
      <alignment horizontal="center" vertical="center"/>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4" borderId="4" xfId="1" applyFont="1" applyFill="1" applyBorder="1" applyAlignment="1">
      <alignment horizontal="center" vertical="center" wrapText="1"/>
    </xf>
    <xf numFmtId="0" fontId="2" fillId="4" borderId="5"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2" fillId="2" borderId="5" xfId="1" applyFont="1" applyFill="1" applyBorder="1" applyAlignment="1">
      <alignment horizontal="center" vertical="center" wrapText="1"/>
    </xf>
    <xf numFmtId="164" fontId="2" fillId="2" borderId="2"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164" fontId="2" fillId="3" borderId="2" xfId="0" applyNumberFormat="1" applyFont="1" applyFill="1" applyBorder="1" applyAlignment="1">
      <alignment horizontal="center" vertical="center" wrapText="1"/>
    </xf>
    <xf numFmtId="164" fontId="0" fillId="0" borderId="2" xfId="0" applyNumberFormat="1"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164" fontId="0" fillId="0" borderId="0" xfId="0" applyNumberFormat="1" applyAlignment="1">
      <alignment horizontal="center" vertical="center"/>
    </xf>
    <xf numFmtId="0" fontId="0" fillId="6" borderId="1" xfId="0" applyFill="1" applyBorder="1" applyAlignment="1">
      <alignment horizontal="center" vertical="center"/>
    </xf>
    <xf numFmtId="0" fontId="9" fillId="0" borderId="1" xfId="0" applyFont="1" applyBorder="1" applyAlignment="1">
      <alignment horizontal="center" vertical="center" wrapText="1"/>
    </xf>
    <xf numFmtId="0" fontId="4" fillId="5" borderId="0" xfId="0" applyFont="1" applyFill="1" applyAlignment="1">
      <alignment horizontal="center" vertical="center"/>
    </xf>
    <xf numFmtId="0" fontId="4" fillId="5" borderId="13" xfId="0" applyFont="1" applyFill="1" applyBorder="1" applyAlignment="1">
      <alignment horizontal="center" vertical="center"/>
    </xf>
    <xf numFmtId="0" fontId="4" fillId="5" borderId="14" xfId="0" applyFont="1" applyFill="1" applyBorder="1" applyAlignment="1">
      <alignment horizontal="center" vertical="center"/>
    </xf>
    <xf numFmtId="0" fontId="4" fillId="5" borderId="12" xfId="0" applyFont="1" applyFill="1" applyBorder="1" applyAlignment="1">
      <alignment horizontal="center" vertical="center"/>
    </xf>
  </cellXfs>
  <cellStyles count="3">
    <cellStyle name="Moneda" xfId="2" builtinId="4"/>
    <cellStyle name="Normal" xfId="0" builtinId="0"/>
    <cellStyle name="Normal 2" xfId="1" xr:uid="{89C1F25A-1183-4417-B00F-A906E16228C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[Anexo 4 Ficha de estado de la donación (Formulario de seguimiento).xlsx]Hoja1!TablaDinámica1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Porcentaje de cooperación internacional</a:t>
            </a:r>
            <a:r>
              <a:rPr lang="en-US" baseline="0"/>
              <a:t> del Poder Judicial por tema estratégico e instancia responsable, período 2022-2023</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R"/>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dLblPos val="outEnd"/>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stacked"/>
        <c:varyColors val="0"/>
        <c:ser>
          <c:idx val="0"/>
          <c:order val="0"/>
          <c:tx>
            <c:strRef>
              <c:f>Hoja1!$B$6:$B$7</c:f>
              <c:strCache>
                <c:ptCount val="1"/>
                <c:pt idx="0">
                  <c:v>Administrativo</c:v>
                </c:pt>
              </c:strCache>
            </c:strRef>
          </c:tx>
          <c:spPr>
            <a:solidFill>
              <a:schemeClr val="accent1"/>
            </a:solidFill>
            <a:ln w="19050">
              <a:solidFill>
                <a:schemeClr val="lt1"/>
              </a:solidFill>
            </a:ln>
            <a:effectLst/>
          </c:spPr>
          <c:invertIfNegative val="0"/>
          <c:cat>
            <c:strRef>
              <c:f>Hoja1!$A$8:$A$26</c:f>
              <c:strCache>
                <c:ptCount val="18"/>
                <c:pt idx="0">
                  <c:v>AMBIENTE</c:v>
                </c:pt>
                <c:pt idx="1">
                  <c:v>DERECHOS HUMANOS</c:v>
                </c:pt>
                <c:pt idx="2">
                  <c:v>DROGAS</c:v>
                </c:pt>
                <c:pt idx="3">
                  <c:v>FORMACIÓN HUMANA</c:v>
                </c:pt>
                <c:pt idx="4">
                  <c:v>GÉNERO</c:v>
                </c:pt>
                <c:pt idx="5">
                  <c:v>GESTIÓN ADMINISTRATIVA</c:v>
                </c:pt>
                <c:pt idx="6">
                  <c:v>GOBIERNO JUDICIAL</c:v>
                </c:pt>
                <c:pt idx="7">
                  <c:v>INVESTIGACIÓN CRIMINAL</c:v>
                </c:pt>
                <c:pt idx="8">
                  <c:v>JUSTICIA RESTAURATIVA</c:v>
                </c:pt>
                <c:pt idx="9">
                  <c:v>LABORAL</c:v>
                </c:pt>
                <c:pt idx="10">
                  <c:v>LUCHA CONTRA EL CRIMEN ORGANIZADO</c:v>
                </c:pt>
                <c:pt idx="11">
                  <c:v>PARTICIPACIÓN CIUDADANA</c:v>
                </c:pt>
                <c:pt idx="12">
                  <c:v>PERSONAS FACILITADORAS</c:v>
                </c:pt>
                <c:pt idx="13">
                  <c:v>PERSONAS MENORES DE EDAD VÍCTIMAS</c:v>
                </c:pt>
                <c:pt idx="14">
                  <c:v>POBLACIÓN INDÍGENA</c:v>
                </c:pt>
                <c:pt idx="15">
                  <c:v>POBLACIONES VULNERABLES</c:v>
                </c:pt>
                <c:pt idx="16">
                  <c:v>TRANSPARENCIA</c:v>
                </c:pt>
                <c:pt idx="17">
                  <c:v>TRATA DE PERSONAS</c:v>
                </c:pt>
              </c:strCache>
            </c:strRef>
          </c:cat>
          <c:val>
            <c:numRef>
              <c:f>Hoja1!$B$8:$B$26</c:f>
              <c:numCache>
                <c:formatCode>General</c:formatCode>
                <c:ptCount val="18"/>
                <c:pt idx="5">
                  <c:v>1</c:v>
                </c:pt>
                <c:pt idx="6">
                  <c:v>1</c:v>
                </c:pt>
              </c:numCache>
            </c:numRef>
          </c:val>
          <c:extLst>
            <c:ext xmlns:c16="http://schemas.microsoft.com/office/drawing/2014/chart" uri="{C3380CC4-5D6E-409C-BE32-E72D297353CC}">
              <c16:uniqueId val="{00000003-F3A5-40E5-B591-4FB9F00F9946}"/>
            </c:ext>
          </c:extLst>
        </c:ser>
        <c:ser>
          <c:idx val="1"/>
          <c:order val="1"/>
          <c:tx>
            <c:strRef>
              <c:f>Hoja1!$C$6:$C$7</c:f>
              <c:strCache>
                <c:ptCount val="1"/>
                <c:pt idx="0">
                  <c:v>Comisión de Gestión Ambiental </c:v>
                </c:pt>
              </c:strCache>
            </c:strRef>
          </c:tx>
          <c:spPr>
            <a:solidFill>
              <a:schemeClr val="accent2"/>
            </a:solidFill>
            <a:ln w="19050">
              <a:solidFill>
                <a:schemeClr val="lt1"/>
              </a:solidFill>
            </a:ln>
            <a:effectLst/>
          </c:spPr>
          <c:invertIfNegative val="0"/>
          <c:cat>
            <c:strRef>
              <c:f>Hoja1!$A$8:$A$26</c:f>
              <c:strCache>
                <c:ptCount val="18"/>
                <c:pt idx="0">
                  <c:v>AMBIENTE</c:v>
                </c:pt>
                <c:pt idx="1">
                  <c:v>DERECHOS HUMANOS</c:v>
                </c:pt>
                <c:pt idx="2">
                  <c:v>DROGAS</c:v>
                </c:pt>
                <c:pt idx="3">
                  <c:v>FORMACIÓN HUMANA</c:v>
                </c:pt>
                <c:pt idx="4">
                  <c:v>GÉNERO</c:v>
                </c:pt>
                <c:pt idx="5">
                  <c:v>GESTIÓN ADMINISTRATIVA</c:v>
                </c:pt>
                <c:pt idx="6">
                  <c:v>GOBIERNO JUDICIAL</c:v>
                </c:pt>
                <c:pt idx="7">
                  <c:v>INVESTIGACIÓN CRIMINAL</c:v>
                </c:pt>
                <c:pt idx="8">
                  <c:v>JUSTICIA RESTAURATIVA</c:v>
                </c:pt>
                <c:pt idx="9">
                  <c:v>LABORAL</c:v>
                </c:pt>
                <c:pt idx="10">
                  <c:v>LUCHA CONTRA EL CRIMEN ORGANIZADO</c:v>
                </c:pt>
                <c:pt idx="11">
                  <c:v>PARTICIPACIÓN CIUDADANA</c:v>
                </c:pt>
                <c:pt idx="12">
                  <c:v>PERSONAS FACILITADORAS</c:v>
                </c:pt>
                <c:pt idx="13">
                  <c:v>PERSONAS MENORES DE EDAD VÍCTIMAS</c:v>
                </c:pt>
                <c:pt idx="14">
                  <c:v>POBLACIÓN INDÍGENA</c:v>
                </c:pt>
                <c:pt idx="15">
                  <c:v>POBLACIONES VULNERABLES</c:v>
                </c:pt>
                <c:pt idx="16">
                  <c:v>TRANSPARENCIA</c:v>
                </c:pt>
                <c:pt idx="17">
                  <c:v>TRATA DE PERSONAS</c:v>
                </c:pt>
              </c:strCache>
            </c:strRef>
          </c:cat>
          <c:val>
            <c:numRef>
              <c:f>Hoja1!$C$8:$C$26</c:f>
              <c:numCache>
                <c:formatCode>General</c:formatCode>
                <c:ptCount val="18"/>
                <c:pt idx="0">
                  <c:v>1</c:v>
                </c:pt>
              </c:numCache>
            </c:numRef>
          </c:val>
          <c:extLst>
            <c:ext xmlns:c16="http://schemas.microsoft.com/office/drawing/2014/chart" uri="{C3380CC4-5D6E-409C-BE32-E72D297353CC}">
              <c16:uniqueId val="{00000004-F3A5-40E5-B591-4FB9F00F9946}"/>
            </c:ext>
          </c:extLst>
        </c:ser>
        <c:ser>
          <c:idx val="2"/>
          <c:order val="2"/>
          <c:tx>
            <c:strRef>
              <c:f>Hoja1!$D$6:$D$7</c:f>
              <c:strCache>
                <c:ptCount val="1"/>
                <c:pt idx="0">
                  <c:v>Comisiones</c:v>
                </c:pt>
              </c:strCache>
            </c:strRef>
          </c:tx>
          <c:spPr>
            <a:solidFill>
              <a:schemeClr val="accent3"/>
            </a:solidFill>
            <a:ln w="19050">
              <a:solidFill>
                <a:schemeClr val="lt1"/>
              </a:solidFill>
            </a:ln>
            <a:effectLst/>
          </c:spPr>
          <c:invertIfNegative val="0"/>
          <c:cat>
            <c:strRef>
              <c:f>Hoja1!$A$8:$A$26</c:f>
              <c:strCache>
                <c:ptCount val="18"/>
                <c:pt idx="0">
                  <c:v>AMBIENTE</c:v>
                </c:pt>
                <c:pt idx="1">
                  <c:v>DERECHOS HUMANOS</c:v>
                </c:pt>
                <c:pt idx="2">
                  <c:v>DROGAS</c:v>
                </c:pt>
                <c:pt idx="3">
                  <c:v>FORMACIÓN HUMANA</c:v>
                </c:pt>
                <c:pt idx="4">
                  <c:v>GÉNERO</c:v>
                </c:pt>
                <c:pt idx="5">
                  <c:v>GESTIÓN ADMINISTRATIVA</c:v>
                </c:pt>
                <c:pt idx="6">
                  <c:v>GOBIERNO JUDICIAL</c:v>
                </c:pt>
                <c:pt idx="7">
                  <c:v>INVESTIGACIÓN CRIMINAL</c:v>
                </c:pt>
                <c:pt idx="8">
                  <c:v>JUSTICIA RESTAURATIVA</c:v>
                </c:pt>
                <c:pt idx="9">
                  <c:v>LABORAL</c:v>
                </c:pt>
                <c:pt idx="10">
                  <c:v>LUCHA CONTRA EL CRIMEN ORGANIZADO</c:v>
                </c:pt>
                <c:pt idx="11">
                  <c:v>PARTICIPACIÓN CIUDADANA</c:v>
                </c:pt>
                <c:pt idx="12">
                  <c:v>PERSONAS FACILITADORAS</c:v>
                </c:pt>
                <c:pt idx="13">
                  <c:v>PERSONAS MENORES DE EDAD VÍCTIMAS</c:v>
                </c:pt>
                <c:pt idx="14">
                  <c:v>POBLACIÓN INDÍGENA</c:v>
                </c:pt>
                <c:pt idx="15">
                  <c:v>POBLACIONES VULNERABLES</c:v>
                </c:pt>
                <c:pt idx="16">
                  <c:v>TRANSPARENCIA</c:v>
                </c:pt>
                <c:pt idx="17">
                  <c:v>TRATA DE PERSONAS</c:v>
                </c:pt>
              </c:strCache>
            </c:strRef>
          </c:cat>
          <c:val>
            <c:numRef>
              <c:f>Hoja1!$D$8:$D$26</c:f>
              <c:numCache>
                <c:formatCode>General</c:formatCode>
                <c:ptCount val="18"/>
                <c:pt idx="1">
                  <c:v>3</c:v>
                </c:pt>
                <c:pt idx="4">
                  <c:v>1</c:v>
                </c:pt>
                <c:pt idx="9">
                  <c:v>1</c:v>
                </c:pt>
                <c:pt idx="10">
                  <c:v>2</c:v>
                </c:pt>
                <c:pt idx="14">
                  <c:v>2</c:v>
                </c:pt>
                <c:pt idx="15">
                  <c:v>1</c:v>
                </c:pt>
                <c:pt idx="17">
                  <c:v>2</c:v>
                </c:pt>
              </c:numCache>
            </c:numRef>
          </c:val>
          <c:extLst>
            <c:ext xmlns:c16="http://schemas.microsoft.com/office/drawing/2014/chart" uri="{C3380CC4-5D6E-409C-BE32-E72D297353CC}">
              <c16:uniqueId val="{00000005-F3A5-40E5-B591-4FB9F00F9946}"/>
            </c:ext>
          </c:extLst>
        </c:ser>
        <c:ser>
          <c:idx val="3"/>
          <c:order val="3"/>
          <c:tx>
            <c:strRef>
              <c:f>Hoja1!$E$6:$E$7</c:f>
              <c:strCache>
                <c:ptCount val="1"/>
                <c:pt idx="0">
                  <c:v>CONAMAJ</c:v>
                </c:pt>
              </c:strCache>
            </c:strRef>
          </c:tx>
          <c:spPr>
            <a:solidFill>
              <a:schemeClr val="accent4"/>
            </a:solidFill>
            <a:ln w="19050">
              <a:solidFill>
                <a:schemeClr val="lt1"/>
              </a:solidFill>
            </a:ln>
            <a:effectLst/>
          </c:spPr>
          <c:invertIfNegative val="0"/>
          <c:cat>
            <c:strRef>
              <c:f>Hoja1!$A$8:$A$26</c:f>
              <c:strCache>
                <c:ptCount val="18"/>
                <c:pt idx="0">
                  <c:v>AMBIENTE</c:v>
                </c:pt>
                <c:pt idx="1">
                  <c:v>DERECHOS HUMANOS</c:v>
                </c:pt>
                <c:pt idx="2">
                  <c:v>DROGAS</c:v>
                </c:pt>
                <c:pt idx="3">
                  <c:v>FORMACIÓN HUMANA</c:v>
                </c:pt>
                <c:pt idx="4">
                  <c:v>GÉNERO</c:v>
                </c:pt>
                <c:pt idx="5">
                  <c:v>GESTIÓN ADMINISTRATIVA</c:v>
                </c:pt>
                <c:pt idx="6">
                  <c:v>GOBIERNO JUDICIAL</c:v>
                </c:pt>
                <c:pt idx="7">
                  <c:v>INVESTIGACIÓN CRIMINAL</c:v>
                </c:pt>
                <c:pt idx="8">
                  <c:v>JUSTICIA RESTAURATIVA</c:v>
                </c:pt>
                <c:pt idx="9">
                  <c:v>LABORAL</c:v>
                </c:pt>
                <c:pt idx="10">
                  <c:v>LUCHA CONTRA EL CRIMEN ORGANIZADO</c:v>
                </c:pt>
                <c:pt idx="11">
                  <c:v>PARTICIPACIÓN CIUDADANA</c:v>
                </c:pt>
                <c:pt idx="12">
                  <c:v>PERSONAS FACILITADORAS</c:v>
                </c:pt>
                <c:pt idx="13">
                  <c:v>PERSONAS MENORES DE EDAD VÍCTIMAS</c:v>
                </c:pt>
                <c:pt idx="14">
                  <c:v>POBLACIÓN INDÍGENA</c:v>
                </c:pt>
                <c:pt idx="15">
                  <c:v>POBLACIONES VULNERABLES</c:v>
                </c:pt>
                <c:pt idx="16">
                  <c:v>TRANSPARENCIA</c:v>
                </c:pt>
                <c:pt idx="17">
                  <c:v>TRATA DE PERSONAS</c:v>
                </c:pt>
              </c:strCache>
            </c:strRef>
          </c:cat>
          <c:val>
            <c:numRef>
              <c:f>Hoja1!$E$8:$E$26</c:f>
              <c:numCache>
                <c:formatCode>General</c:formatCode>
                <c:ptCount val="18"/>
                <c:pt idx="11">
                  <c:v>1</c:v>
                </c:pt>
                <c:pt idx="12">
                  <c:v>1</c:v>
                </c:pt>
              </c:numCache>
            </c:numRef>
          </c:val>
          <c:extLst>
            <c:ext xmlns:c16="http://schemas.microsoft.com/office/drawing/2014/chart" uri="{C3380CC4-5D6E-409C-BE32-E72D297353CC}">
              <c16:uniqueId val="{00000006-F3A5-40E5-B591-4FB9F00F9946}"/>
            </c:ext>
          </c:extLst>
        </c:ser>
        <c:ser>
          <c:idx val="4"/>
          <c:order val="4"/>
          <c:tx>
            <c:strRef>
              <c:f>Hoja1!$F$6:$F$7</c:f>
              <c:strCache>
                <c:ptCount val="1"/>
                <c:pt idx="0">
                  <c:v>Defensa Pública</c:v>
                </c:pt>
              </c:strCache>
            </c:strRef>
          </c:tx>
          <c:spPr>
            <a:solidFill>
              <a:schemeClr val="accent5"/>
            </a:solidFill>
            <a:ln w="19050">
              <a:solidFill>
                <a:schemeClr val="lt1"/>
              </a:solidFill>
            </a:ln>
            <a:effectLst/>
          </c:spPr>
          <c:invertIfNegative val="0"/>
          <c:cat>
            <c:strRef>
              <c:f>Hoja1!$A$8:$A$26</c:f>
              <c:strCache>
                <c:ptCount val="18"/>
                <c:pt idx="0">
                  <c:v>AMBIENTE</c:v>
                </c:pt>
                <c:pt idx="1">
                  <c:v>DERECHOS HUMANOS</c:v>
                </c:pt>
                <c:pt idx="2">
                  <c:v>DROGAS</c:v>
                </c:pt>
                <c:pt idx="3">
                  <c:v>FORMACIÓN HUMANA</c:v>
                </c:pt>
                <c:pt idx="4">
                  <c:v>GÉNERO</c:v>
                </c:pt>
                <c:pt idx="5">
                  <c:v>GESTIÓN ADMINISTRATIVA</c:v>
                </c:pt>
                <c:pt idx="6">
                  <c:v>GOBIERNO JUDICIAL</c:v>
                </c:pt>
                <c:pt idx="7">
                  <c:v>INVESTIGACIÓN CRIMINAL</c:v>
                </c:pt>
                <c:pt idx="8">
                  <c:v>JUSTICIA RESTAURATIVA</c:v>
                </c:pt>
                <c:pt idx="9">
                  <c:v>LABORAL</c:v>
                </c:pt>
                <c:pt idx="10">
                  <c:v>LUCHA CONTRA EL CRIMEN ORGANIZADO</c:v>
                </c:pt>
                <c:pt idx="11">
                  <c:v>PARTICIPACIÓN CIUDADANA</c:v>
                </c:pt>
                <c:pt idx="12">
                  <c:v>PERSONAS FACILITADORAS</c:v>
                </c:pt>
                <c:pt idx="13">
                  <c:v>PERSONAS MENORES DE EDAD VÍCTIMAS</c:v>
                </c:pt>
                <c:pt idx="14">
                  <c:v>POBLACIÓN INDÍGENA</c:v>
                </c:pt>
                <c:pt idx="15">
                  <c:v>POBLACIONES VULNERABLES</c:v>
                </c:pt>
                <c:pt idx="16">
                  <c:v>TRANSPARENCIA</c:v>
                </c:pt>
                <c:pt idx="17">
                  <c:v>TRATA DE PERSONAS</c:v>
                </c:pt>
              </c:strCache>
            </c:strRef>
          </c:cat>
          <c:val>
            <c:numRef>
              <c:f>Hoja1!$F$8:$F$26</c:f>
              <c:numCache>
                <c:formatCode>General</c:formatCode>
                <c:ptCount val="18"/>
                <c:pt idx="15">
                  <c:v>1</c:v>
                </c:pt>
                <c:pt idx="16">
                  <c:v>1</c:v>
                </c:pt>
              </c:numCache>
            </c:numRef>
          </c:val>
          <c:extLst>
            <c:ext xmlns:c16="http://schemas.microsoft.com/office/drawing/2014/chart" uri="{C3380CC4-5D6E-409C-BE32-E72D297353CC}">
              <c16:uniqueId val="{00000007-F3A5-40E5-B591-4FB9F00F9946}"/>
            </c:ext>
          </c:extLst>
        </c:ser>
        <c:ser>
          <c:idx val="5"/>
          <c:order val="5"/>
          <c:tx>
            <c:strRef>
              <c:f>Hoja1!$G$6:$G$7</c:f>
              <c:strCache>
                <c:ptCount val="1"/>
                <c:pt idx="0">
                  <c:v>Escuela Judicial</c:v>
                </c:pt>
              </c:strCache>
            </c:strRef>
          </c:tx>
          <c:spPr>
            <a:solidFill>
              <a:schemeClr val="accent6"/>
            </a:solidFill>
            <a:ln w="19050">
              <a:solidFill>
                <a:schemeClr val="lt1"/>
              </a:solidFill>
            </a:ln>
            <a:effectLst/>
          </c:spPr>
          <c:invertIfNegative val="0"/>
          <c:cat>
            <c:strRef>
              <c:f>Hoja1!$A$8:$A$26</c:f>
              <c:strCache>
                <c:ptCount val="18"/>
                <c:pt idx="0">
                  <c:v>AMBIENTE</c:v>
                </c:pt>
                <c:pt idx="1">
                  <c:v>DERECHOS HUMANOS</c:v>
                </c:pt>
                <c:pt idx="2">
                  <c:v>DROGAS</c:v>
                </c:pt>
                <c:pt idx="3">
                  <c:v>FORMACIÓN HUMANA</c:v>
                </c:pt>
                <c:pt idx="4">
                  <c:v>GÉNERO</c:v>
                </c:pt>
                <c:pt idx="5">
                  <c:v>GESTIÓN ADMINISTRATIVA</c:v>
                </c:pt>
                <c:pt idx="6">
                  <c:v>GOBIERNO JUDICIAL</c:v>
                </c:pt>
                <c:pt idx="7">
                  <c:v>INVESTIGACIÓN CRIMINAL</c:v>
                </c:pt>
                <c:pt idx="8">
                  <c:v>JUSTICIA RESTAURATIVA</c:v>
                </c:pt>
                <c:pt idx="9">
                  <c:v>LABORAL</c:v>
                </c:pt>
                <c:pt idx="10">
                  <c:v>LUCHA CONTRA EL CRIMEN ORGANIZADO</c:v>
                </c:pt>
                <c:pt idx="11">
                  <c:v>PARTICIPACIÓN CIUDADANA</c:v>
                </c:pt>
                <c:pt idx="12">
                  <c:v>PERSONAS FACILITADORAS</c:v>
                </c:pt>
                <c:pt idx="13">
                  <c:v>PERSONAS MENORES DE EDAD VÍCTIMAS</c:v>
                </c:pt>
                <c:pt idx="14">
                  <c:v>POBLACIÓN INDÍGENA</c:v>
                </c:pt>
                <c:pt idx="15">
                  <c:v>POBLACIONES VULNERABLES</c:v>
                </c:pt>
                <c:pt idx="16">
                  <c:v>TRANSPARENCIA</c:v>
                </c:pt>
                <c:pt idx="17">
                  <c:v>TRATA DE PERSONAS</c:v>
                </c:pt>
              </c:strCache>
            </c:strRef>
          </c:cat>
          <c:val>
            <c:numRef>
              <c:f>Hoja1!$G$8:$G$26</c:f>
              <c:numCache>
                <c:formatCode>General</c:formatCode>
                <c:ptCount val="18"/>
                <c:pt idx="10">
                  <c:v>2</c:v>
                </c:pt>
              </c:numCache>
            </c:numRef>
          </c:val>
          <c:extLst>
            <c:ext xmlns:c16="http://schemas.microsoft.com/office/drawing/2014/chart" uri="{C3380CC4-5D6E-409C-BE32-E72D297353CC}">
              <c16:uniqueId val="{00000008-F3A5-40E5-B591-4FB9F00F9946}"/>
            </c:ext>
          </c:extLst>
        </c:ser>
        <c:ser>
          <c:idx val="6"/>
          <c:order val="6"/>
          <c:tx>
            <c:strRef>
              <c:f>Hoja1!$H$6:$H$7</c:f>
              <c:strCache>
                <c:ptCount val="1"/>
                <c:pt idx="0">
                  <c:v>Gestión Humana</c:v>
                </c:pt>
              </c:strCache>
            </c:strRef>
          </c:tx>
          <c:spPr>
            <a:solidFill>
              <a:schemeClr val="accent1">
                <a:lumMod val="60000"/>
              </a:schemeClr>
            </a:solidFill>
            <a:ln w="19050">
              <a:solidFill>
                <a:schemeClr val="lt1"/>
              </a:solidFill>
            </a:ln>
            <a:effectLst/>
          </c:spPr>
          <c:invertIfNegative val="0"/>
          <c:cat>
            <c:strRef>
              <c:f>Hoja1!$A$8:$A$26</c:f>
              <c:strCache>
                <c:ptCount val="18"/>
                <c:pt idx="0">
                  <c:v>AMBIENTE</c:v>
                </c:pt>
                <c:pt idx="1">
                  <c:v>DERECHOS HUMANOS</c:v>
                </c:pt>
                <c:pt idx="2">
                  <c:v>DROGAS</c:v>
                </c:pt>
                <c:pt idx="3">
                  <c:v>FORMACIÓN HUMANA</c:v>
                </c:pt>
                <c:pt idx="4">
                  <c:v>GÉNERO</c:v>
                </c:pt>
                <c:pt idx="5">
                  <c:v>GESTIÓN ADMINISTRATIVA</c:v>
                </c:pt>
                <c:pt idx="6">
                  <c:v>GOBIERNO JUDICIAL</c:v>
                </c:pt>
                <c:pt idx="7">
                  <c:v>INVESTIGACIÓN CRIMINAL</c:v>
                </c:pt>
                <c:pt idx="8">
                  <c:v>JUSTICIA RESTAURATIVA</c:v>
                </c:pt>
                <c:pt idx="9">
                  <c:v>LABORAL</c:v>
                </c:pt>
                <c:pt idx="10">
                  <c:v>LUCHA CONTRA EL CRIMEN ORGANIZADO</c:v>
                </c:pt>
                <c:pt idx="11">
                  <c:v>PARTICIPACIÓN CIUDADANA</c:v>
                </c:pt>
                <c:pt idx="12">
                  <c:v>PERSONAS FACILITADORAS</c:v>
                </c:pt>
                <c:pt idx="13">
                  <c:v>PERSONAS MENORES DE EDAD VÍCTIMAS</c:v>
                </c:pt>
                <c:pt idx="14">
                  <c:v>POBLACIÓN INDÍGENA</c:v>
                </c:pt>
                <c:pt idx="15">
                  <c:v>POBLACIONES VULNERABLES</c:v>
                </c:pt>
                <c:pt idx="16">
                  <c:v>TRANSPARENCIA</c:v>
                </c:pt>
                <c:pt idx="17">
                  <c:v>TRATA DE PERSONAS</c:v>
                </c:pt>
              </c:strCache>
            </c:strRef>
          </c:cat>
          <c:val>
            <c:numRef>
              <c:f>Hoja1!$H$8:$H$26</c:f>
              <c:numCache>
                <c:formatCode>General</c:formatCode>
                <c:ptCount val="18"/>
                <c:pt idx="3">
                  <c:v>1</c:v>
                </c:pt>
              </c:numCache>
            </c:numRef>
          </c:val>
          <c:extLst>
            <c:ext xmlns:c16="http://schemas.microsoft.com/office/drawing/2014/chart" uri="{C3380CC4-5D6E-409C-BE32-E72D297353CC}">
              <c16:uniqueId val="{00000009-F3A5-40E5-B591-4FB9F00F9946}"/>
            </c:ext>
          </c:extLst>
        </c:ser>
        <c:ser>
          <c:idx val="7"/>
          <c:order val="7"/>
          <c:tx>
            <c:strRef>
              <c:f>Hoja1!$I$6:$I$7</c:f>
              <c:strCache>
                <c:ptCount val="1"/>
                <c:pt idx="0">
                  <c:v>Judicatura</c:v>
                </c:pt>
              </c:strCache>
            </c:strRef>
          </c:tx>
          <c:spPr>
            <a:solidFill>
              <a:schemeClr val="accent2">
                <a:lumMod val="60000"/>
              </a:schemeClr>
            </a:solidFill>
            <a:ln w="19050">
              <a:solidFill>
                <a:schemeClr val="lt1"/>
              </a:solidFill>
            </a:ln>
            <a:effectLst/>
          </c:spPr>
          <c:invertIfNegative val="0"/>
          <c:cat>
            <c:strRef>
              <c:f>Hoja1!$A$8:$A$26</c:f>
              <c:strCache>
                <c:ptCount val="18"/>
                <c:pt idx="0">
                  <c:v>AMBIENTE</c:v>
                </c:pt>
                <c:pt idx="1">
                  <c:v>DERECHOS HUMANOS</c:v>
                </c:pt>
                <c:pt idx="2">
                  <c:v>DROGAS</c:v>
                </c:pt>
                <c:pt idx="3">
                  <c:v>FORMACIÓN HUMANA</c:v>
                </c:pt>
                <c:pt idx="4">
                  <c:v>GÉNERO</c:v>
                </c:pt>
                <c:pt idx="5">
                  <c:v>GESTIÓN ADMINISTRATIVA</c:v>
                </c:pt>
                <c:pt idx="6">
                  <c:v>GOBIERNO JUDICIAL</c:v>
                </c:pt>
                <c:pt idx="7">
                  <c:v>INVESTIGACIÓN CRIMINAL</c:v>
                </c:pt>
                <c:pt idx="8">
                  <c:v>JUSTICIA RESTAURATIVA</c:v>
                </c:pt>
                <c:pt idx="9">
                  <c:v>LABORAL</c:v>
                </c:pt>
                <c:pt idx="10">
                  <c:v>LUCHA CONTRA EL CRIMEN ORGANIZADO</c:v>
                </c:pt>
                <c:pt idx="11">
                  <c:v>PARTICIPACIÓN CIUDADANA</c:v>
                </c:pt>
                <c:pt idx="12">
                  <c:v>PERSONAS FACILITADORAS</c:v>
                </c:pt>
                <c:pt idx="13">
                  <c:v>PERSONAS MENORES DE EDAD VÍCTIMAS</c:v>
                </c:pt>
                <c:pt idx="14">
                  <c:v>POBLACIÓN INDÍGENA</c:v>
                </c:pt>
                <c:pt idx="15">
                  <c:v>POBLACIONES VULNERABLES</c:v>
                </c:pt>
                <c:pt idx="16">
                  <c:v>TRANSPARENCIA</c:v>
                </c:pt>
                <c:pt idx="17">
                  <c:v>TRATA DE PERSONAS</c:v>
                </c:pt>
              </c:strCache>
            </c:strRef>
          </c:cat>
          <c:val>
            <c:numRef>
              <c:f>Hoja1!$I$8:$I$26</c:f>
              <c:numCache>
                <c:formatCode>General</c:formatCode>
                <c:ptCount val="18"/>
                <c:pt idx="2">
                  <c:v>2</c:v>
                </c:pt>
                <c:pt idx="8">
                  <c:v>1</c:v>
                </c:pt>
                <c:pt idx="10">
                  <c:v>1</c:v>
                </c:pt>
              </c:numCache>
            </c:numRef>
          </c:val>
          <c:extLst>
            <c:ext xmlns:c16="http://schemas.microsoft.com/office/drawing/2014/chart" uri="{C3380CC4-5D6E-409C-BE32-E72D297353CC}">
              <c16:uniqueId val="{0000000A-F3A5-40E5-B591-4FB9F00F9946}"/>
            </c:ext>
          </c:extLst>
        </c:ser>
        <c:ser>
          <c:idx val="8"/>
          <c:order val="8"/>
          <c:tx>
            <c:strRef>
              <c:f>Hoja1!$J$6:$J$7</c:f>
              <c:strCache>
                <c:ptCount val="1"/>
                <c:pt idx="0">
                  <c:v>Judicatura y Defensa Pública</c:v>
                </c:pt>
              </c:strCache>
            </c:strRef>
          </c:tx>
          <c:spPr>
            <a:solidFill>
              <a:schemeClr val="accent3">
                <a:lumMod val="60000"/>
              </a:schemeClr>
            </a:solidFill>
            <a:ln w="19050">
              <a:solidFill>
                <a:schemeClr val="lt1"/>
              </a:solidFill>
            </a:ln>
            <a:effectLst/>
          </c:spPr>
          <c:invertIfNegative val="0"/>
          <c:cat>
            <c:strRef>
              <c:f>Hoja1!$A$8:$A$26</c:f>
              <c:strCache>
                <c:ptCount val="18"/>
                <c:pt idx="0">
                  <c:v>AMBIENTE</c:v>
                </c:pt>
                <c:pt idx="1">
                  <c:v>DERECHOS HUMANOS</c:v>
                </c:pt>
                <c:pt idx="2">
                  <c:v>DROGAS</c:v>
                </c:pt>
                <c:pt idx="3">
                  <c:v>FORMACIÓN HUMANA</c:v>
                </c:pt>
                <c:pt idx="4">
                  <c:v>GÉNERO</c:v>
                </c:pt>
                <c:pt idx="5">
                  <c:v>GESTIÓN ADMINISTRATIVA</c:v>
                </c:pt>
                <c:pt idx="6">
                  <c:v>GOBIERNO JUDICIAL</c:v>
                </c:pt>
                <c:pt idx="7">
                  <c:v>INVESTIGACIÓN CRIMINAL</c:v>
                </c:pt>
                <c:pt idx="8">
                  <c:v>JUSTICIA RESTAURATIVA</c:v>
                </c:pt>
                <c:pt idx="9">
                  <c:v>LABORAL</c:v>
                </c:pt>
                <c:pt idx="10">
                  <c:v>LUCHA CONTRA EL CRIMEN ORGANIZADO</c:v>
                </c:pt>
                <c:pt idx="11">
                  <c:v>PARTICIPACIÓN CIUDADANA</c:v>
                </c:pt>
                <c:pt idx="12">
                  <c:v>PERSONAS FACILITADORAS</c:v>
                </c:pt>
                <c:pt idx="13">
                  <c:v>PERSONAS MENORES DE EDAD VÍCTIMAS</c:v>
                </c:pt>
                <c:pt idx="14">
                  <c:v>POBLACIÓN INDÍGENA</c:v>
                </c:pt>
                <c:pt idx="15">
                  <c:v>POBLACIONES VULNERABLES</c:v>
                </c:pt>
                <c:pt idx="16">
                  <c:v>TRANSPARENCIA</c:v>
                </c:pt>
                <c:pt idx="17">
                  <c:v>TRATA DE PERSONAS</c:v>
                </c:pt>
              </c:strCache>
            </c:strRef>
          </c:cat>
          <c:val>
            <c:numRef>
              <c:f>Hoja1!$J$8:$J$26</c:f>
              <c:numCache>
                <c:formatCode>General</c:formatCode>
                <c:ptCount val="18"/>
                <c:pt idx="8">
                  <c:v>1</c:v>
                </c:pt>
              </c:numCache>
            </c:numRef>
          </c:val>
          <c:extLst>
            <c:ext xmlns:c16="http://schemas.microsoft.com/office/drawing/2014/chart" uri="{C3380CC4-5D6E-409C-BE32-E72D297353CC}">
              <c16:uniqueId val="{0000000B-F3A5-40E5-B591-4FB9F00F9946}"/>
            </c:ext>
          </c:extLst>
        </c:ser>
        <c:ser>
          <c:idx val="9"/>
          <c:order val="9"/>
          <c:tx>
            <c:strRef>
              <c:f>Hoja1!$K$6:$K$7</c:f>
              <c:strCache>
                <c:ptCount val="1"/>
                <c:pt idx="0">
                  <c:v>Judicatura, OIJ, MP, Administrativo</c:v>
                </c:pt>
              </c:strCache>
            </c:strRef>
          </c:tx>
          <c:spPr>
            <a:solidFill>
              <a:schemeClr val="accent4">
                <a:lumMod val="60000"/>
              </a:schemeClr>
            </a:solidFill>
            <a:ln w="19050">
              <a:solidFill>
                <a:schemeClr val="lt1"/>
              </a:solidFill>
            </a:ln>
            <a:effectLst/>
          </c:spPr>
          <c:invertIfNegative val="0"/>
          <c:cat>
            <c:strRef>
              <c:f>Hoja1!$A$8:$A$26</c:f>
              <c:strCache>
                <c:ptCount val="18"/>
                <c:pt idx="0">
                  <c:v>AMBIENTE</c:v>
                </c:pt>
                <c:pt idx="1">
                  <c:v>DERECHOS HUMANOS</c:v>
                </c:pt>
                <c:pt idx="2">
                  <c:v>DROGAS</c:v>
                </c:pt>
                <c:pt idx="3">
                  <c:v>FORMACIÓN HUMANA</c:v>
                </c:pt>
                <c:pt idx="4">
                  <c:v>GÉNERO</c:v>
                </c:pt>
                <c:pt idx="5">
                  <c:v>GESTIÓN ADMINISTRATIVA</c:v>
                </c:pt>
                <c:pt idx="6">
                  <c:v>GOBIERNO JUDICIAL</c:v>
                </c:pt>
                <c:pt idx="7">
                  <c:v>INVESTIGACIÓN CRIMINAL</c:v>
                </c:pt>
                <c:pt idx="8">
                  <c:v>JUSTICIA RESTAURATIVA</c:v>
                </c:pt>
                <c:pt idx="9">
                  <c:v>LABORAL</c:v>
                </c:pt>
                <c:pt idx="10">
                  <c:v>LUCHA CONTRA EL CRIMEN ORGANIZADO</c:v>
                </c:pt>
                <c:pt idx="11">
                  <c:v>PARTICIPACIÓN CIUDADANA</c:v>
                </c:pt>
                <c:pt idx="12">
                  <c:v>PERSONAS FACILITADORAS</c:v>
                </c:pt>
                <c:pt idx="13">
                  <c:v>PERSONAS MENORES DE EDAD VÍCTIMAS</c:v>
                </c:pt>
                <c:pt idx="14">
                  <c:v>POBLACIÓN INDÍGENA</c:v>
                </c:pt>
                <c:pt idx="15">
                  <c:v>POBLACIONES VULNERABLES</c:v>
                </c:pt>
                <c:pt idx="16">
                  <c:v>TRANSPARENCIA</c:v>
                </c:pt>
                <c:pt idx="17">
                  <c:v>TRATA DE PERSONAS</c:v>
                </c:pt>
              </c:strCache>
            </c:strRef>
          </c:cat>
          <c:val>
            <c:numRef>
              <c:f>Hoja1!$K$8:$K$26</c:f>
              <c:numCache>
                <c:formatCode>General</c:formatCode>
                <c:ptCount val="18"/>
                <c:pt idx="16">
                  <c:v>1</c:v>
                </c:pt>
              </c:numCache>
            </c:numRef>
          </c:val>
          <c:extLst>
            <c:ext xmlns:c16="http://schemas.microsoft.com/office/drawing/2014/chart" uri="{C3380CC4-5D6E-409C-BE32-E72D297353CC}">
              <c16:uniqueId val="{0000000C-F3A5-40E5-B591-4FB9F00F9946}"/>
            </c:ext>
          </c:extLst>
        </c:ser>
        <c:ser>
          <c:idx val="10"/>
          <c:order val="10"/>
          <c:tx>
            <c:strRef>
              <c:f>Hoja1!$L$6:$L$7</c:f>
              <c:strCache>
                <c:ptCount val="1"/>
                <c:pt idx="0">
                  <c:v>Judicatura, OIJ, MP, Defensa Pública</c:v>
                </c:pt>
              </c:strCache>
            </c:strRef>
          </c:tx>
          <c:spPr>
            <a:solidFill>
              <a:schemeClr val="accent5">
                <a:lumMod val="60000"/>
              </a:schemeClr>
            </a:solidFill>
            <a:ln w="19050">
              <a:solidFill>
                <a:schemeClr val="lt1"/>
              </a:solidFill>
            </a:ln>
            <a:effectLst/>
          </c:spPr>
          <c:invertIfNegative val="0"/>
          <c:cat>
            <c:strRef>
              <c:f>Hoja1!$A$8:$A$26</c:f>
              <c:strCache>
                <c:ptCount val="18"/>
                <c:pt idx="0">
                  <c:v>AMBIENTE</c:v>
                </c:pt>
                <c:pt idx="1">
                  <c:v>DERECHOS HUMANOS</c:v>
                </c:pt>
                <c:pt idx="2">
                  <c:v>DROGAS</c:v>
                </c:pt>
                <c:pt idx="3">
                  <c:v>FORMACIÓN HUMANA</c:v>
                </c:pt>
                <c:pt idx="4">
                  <c:v>GÉNERO</c:v>
                </c:pt>
                <c:pt idx="5">
                  <c:v>GESTIÓN ADMINISTRATIVA</c:v>
                </c:pt>
                <c:pt idx="6">
                  <c:v>GOBIERNO JUDICIAL</c:v>
                </c:pt>
                <c:pt idx="7">
                  <c:v>INVESTIGACIÓN CRIMINAL</c:v>
                </c:pt>
                <c:pt idx="8">
                  <c:v>JUSTICIA RESTAURATIVA</c:v>
                </c:pt>
                <c:pt idx="9">
                  <c:v>LABORAL</c:v>
                </c:pt>
                <c:pt idx="10">
                  <c:v>LUCHA CONTRA EL CRIMEN ORGANIZADO</c:v>
                </c:pt>
                <c:pt idx="11">
                  <c:v>PARTICIPACIÓN CIUDADANA</c:v>
                </c:pt>
                <c:pt idx="12">
                  <c:v>PERSONAS FACILITADORAS</c:v>
                </c:pt>
                <c:pt idx="13">
                  <c:v>PERSONAS MENORES DE EDAD VÍCTIMAS</c:v>
                </c:pt>
                <c:pt idx="14">
                  <c:v>POBLACIÓN INDÍGENA</c:v>
                </c:pt>
                <c:pt idx="15">
                  <c:v>POBLACIONES VULNERABLES</c:v>
                </c:pt>
                <c:pt idx="16">
                  <c:v>TRANSPARENCIA</c:v>
                </c:pt>
                <c:pt idx="17">
                  <c:v>TRATA DE PERSONAS</c:v>
                </c:pt>
              </c:strCache>
            </c:strRef>
          </c:cat>
          <c:val>
            <c:numRef>
              <c:f>Hoja1!$L$8:$L$26</c:f>
              <c:numCache>
                <c:formatCode>General</c:formatCode>
                <c:ptCount val="18"/>
                <c:pt idx="10">
                  <c:v>1</c:v>
                </c:pt>
              </c:numCache>
            </c:numRef>
          </c:val>
          <c:extLst>
            <c:ext xmlns:c16="http://schemas.microsoft.com/office/drawing/2014/chart" uri="{C3380CC4-5D6E-409C-BE32-E72D297353CC}">
              <c16:uniqueId val="{0000000D-F3A5-40E5-B591-4FB9F00F9946}"/>
            </c:ext>
          </c:extLst>
        </c:ser>
        <c:ser>
          <c:idx val="11"/>
          <c:order val="11"/>
          <c:tx>
            <c:strRef>
              <c:f>Hoja1!$M$6:$M$7</c:f>
              <c:strCache>
                <c:ptCount val="1"/>
                <c:pt idx="0">
                  <c:v>Judicatura, OIJ, MP, Escuela Judicial</c:v>
                </c:pt>
              </c:strCache>
            </c:strRef>
          </c:tx>
          <c:spPr>
            <a:solidFill>
              <a:schemeClr val="accent6">
                <a:lumMod val="60000"/>
              </a:schemeClr>
            </a:solidFill>
            <a:ln w="19050">
              <a:solidFill>
                <a:schemeClr val="lt1"/>
              </a:solidFill>
            </a:ln>
            <a:effectLst/>
          </c:spPr>
          <c:invertIfNegative val="0"/>
          <c:cat>
            <c:strRef>
              <c:f>Hoja1!$A$8:$A$26</c:f>
              <c:strCache>
                <c:ptCount val="18"/>
                <c:pt idx="0">
                  <c:v>AMBIENTE</c:v>
                </c:pt>
                <c:pt idx="1">
                  <c:v>DERECHOS HUMANOS</c:v>
                </c:pt>
                <c:pt idx="2">
                  <c:v>DROGAS</c:v>
                </c:pt>
                <c:pt idx="3">
                  <c:v>FORMACIÓN HUMANA</c:v>
                </c:pt>
                <c:pt idx="4">
                  <c:v>GÉNERO</c:v>
                </c:pt>
                <c:pt idx="5">
                  <c:v>GESTIÓN ADMINISTRATIVA</c:v>
                </c:pt>
                <c:pt idx="6">
                  <c:v>GOBIERNO JUDICIAL</c:v>
                </c:pt>
                <c:pt idx="7">
                  <c:v>INVESTIGACIÓN CRIMINAL</c:v>
                </c:pt>
                <c:pt idx="8">
                  <c:v>JUSTICIA RESTAURATIVA</c:v>
                </c:pt>
                <c:pt idx="9">
                  <c:v>LABORAL</c:v>
                </c:pt>
                <c:pt idx="10">
                  <c:v>LUCHA CONTRA EL CRIMEN ORGANIZADO</c:v>
                </c:pt>
                <c:pt idx="11">
                  <c:v>PARTICIPACIÓN CIUDADANA</c:v>
                </c:pt>
                <c:pt idx="12">
                  <c:v>PERSONAS FACILITADORAS</c:v>
                </c:pt>
                <c:pt idx="13">
                  <c:v>PERSONAS MENORES DE EDAD VÍCTIMAS</c:v>
                </c:pt>
                <c:pt idx="14">
                  <c:v>POBLACIÓN INDÍGENA</c:v>
                </c:pt>
                <c:pt idx="15">
                  <c:v>POBLACIONES VULNERABLES</c:v>
                </c:pt>
                <c:pt idx="16">
                  <c:v>TRANSPARENCIA</c:v>
                </c:pt>
                <c:pt idx="17">
                  <c:v>TRATA DE PERSONAS</c:v>
                </c:pt>
              </c:strCache>
            </c:strRef>
          </c:cat>
          <c:val>
            <c:numRef>
              <c:f>Hoja1!$M$8:$M$26</c:f>
              <c:numCache>
                <c:formatCode>General</c:formatCode>
                <c:ptCount val="18"/>
                <c:pt idx="10">
                  <c:v>2</c:v>
                </c:pt>
              </c:numCache>
            </c:numRef>
          </c:val>
          <c:extLst>
            <c:ext xmlns:c16="http://schemas.microsoft.com/office/drawing/2014/chart" uri="{C3380CC4-5D6E-409C-BE32-E72D297353CC}">
              <c16:uniqueId val="{0000000E-F3A5-40E5-B591-4FB9F00F9946}"/>
            </c:ext>
          </c:extLst>
        </c:ser>
        <c:ser>
          <c:idx val="12"/>
          <c:order val="12"/>
          <c:tx>
            <c:strRef>
              <c:f>Hoja1!$N$6:$N$7</c:f>
              <c:strCache>
                <c:ptCount val="1"/>
                <c:pt idx="0">
                  <c:v>Ministerio Público</c:v>
                </c:pt>
              </c:strCache>
            </c:strRef>
          </c:tx>
          <c:spPr>
            <a:solidFill>
              <a:schemeClr val="accent1">
                <a:lumMod val="80000"/>
                <a:lumOff val="20000"/>
              </a:schemeClr>
            </a:solidFill>
            <a:ln w="19050">
              <a:solidFill>
                <a:schemeClr val="lt1"/>
              </a:solidFill>
            </a:ln>
            <a:effectLst/>
          </c:spPr>
          <c:invertIfNegative val="0"/>
          <c:cat>
            <c:strRef>
              <c:f>Hoja1!$A$8:$A$26</c:f>
              <c:strCache>
                <c:ptCount val="18"/>
                <c:pt idx="0">
                  <c:v>AMBIENTE</c:v>
                </c:pt>
                <c:pt idx="1">
                  <c:v>DERECHOS HUMANOS</c:v>
                </c:pt>
                <c:pt idx="2">
                  <c:v>DROGAS</c:v>
                </c:pt>
                <c:pt idx="3">
                  <c:v>FORMACIÓN HUMANA</c:v>
                </c:pt>
                <c:pt idx="4">
                  <c:v>GÉNERO</c:v>
                </c:pt>
                <c:pt idx="5">
                  <c:v>GESTIÓN ADMINISTRATIVA</c:v>
                </c:pt>
                <c:pt idx="6">
                  <c:v>GOBIERNO JUDICIAL</c:v>
                </c:pt>
                <c:pt idx="7">
                  <c:v>INVESTIGACIÓN CRIMINAL</c:v>
                </c:pt>
                <c:pt idx="8">
                  <c:v>JUSTICIA RESTAURATIVA</c:v>
                </c:pt>
                <c:pt idx="9">
                  <c:v>LABORAL</c:v>
                </c:pt>
                <c:pt idx="10">
                  <c:v>LUCHA CONTRA EL CRIMEN ORGANIZADO</c:v>
                </c:pt>
                <c:pt idx="11">
                  <c:v>PARTICIPACIÓN CIUDADANA</c:v>
                </c:pt>
                <c:pt idx="12">
                  <c:v>PERSONAS FACILITADORAS</c:v>
                </c:pt>
                <c:pt idx="13">
                  <c:v>PERSONAS MENORES DE EDAD VÍCTIMAS</c:v>
                </c:pt>
                <c:pt idx="14">
                  <c:v>POBLACIÓN INDÍGENA</c:v>
                </c:pt>
                <c:pt idx="15">
                  <c:v>POBLACIONES VULNERABLES</c:v>
                </c:pt>
                <c:pt idx="16">
                  <c:v>TRANSPARENCIA</c:v>
                </c:pt>
                <c:pt idx="17">
                  <c:v>TRATA DE PERSONAS</c:v>
                </c:pt>
              </c:strCache>
            </c:strRef>
          </c:cat>
          <c:val>
            <c:numRef>
              <c:f>Hoja1!$N$8:$N$26</c:f>
              <c:numCache>
                <c:formatCode>General</c:formatCode>
                <c:ptCount val="18"/>
                <c:pt idx="10">
                  <c:v>3</c:v>
                </c:pt>
                <c:pt idx="13">
                  <c:v>1</c:v>
                </c:pt>
                <c:pt idx="14">
                  <c:v>1</c:v>
                </c:pt>
                <c:pt idx="15">
                  <c:v>1</c:v>
                </c:pt>
              </c:numCache>
            </c:numRef>
          </c:val>
          <c:extLst>
            <c:ext xmlns:c16="http://schemas.microsoft.com/office/drawing/2014/chart" uri="{C3380CC4-5D6E-409C-BE32-E72D297353CC}">
              <c16:uniqueId val="{0000000F-F3A5-40E5-B591-4FB9F00F9946}"/>
            </c:ext>
          </c:extLst>
        </c:ser>
        <c:ser>
          <c:idx val="13"/>
          <c:order val="13"/>
          <c:tx>
            <c:strRef>
              <c:f>Hoja1!$O$6:$O$7</c:f>
              <c:strCache>
                <c:ptCount val="1"/>
                <c:pt idx="0">
                  <c:v>Oficina Rectora de Justicia Restaurativa</c:v>
                </c:pt>
              </c:strCache>
            </c:strRef>
          </c:tx>
          <c:spPr>
            <a:solidFill>
              <a:schemeClr val="accent2">
                <a:lumMod val="80000"/>
                <a:lumOff val="20000"/>
              </a:schemeClr>
            </a:solidFill>
            <a:ln w="19050">
              <a:solidFill>
                <a:schemeClr val="lt1"/>
              </a:solidFill>
            </a:ln>
            <a:effectLst/>
          </c:spPr>
          <c:invertIfNegative val="0"/>
          <c:cat>
            <c:strRef>
              <c:f>Hoja1!$A$8:$A$26</c:f>
              <c:strCache>
                <c:ptCount val="18"/>
                <c:pt idx="0">
                  <c:v>AMBIENTE</c:v>
                </c:pt>
                <c:pt idx="1">
                  <c:v>DERECHOS HUMANOS</c:v>
                </c:pt>
                <c:pt idx="2">
                  <c:v>DROGAS</c:v>
                </c:pt>
                <c:pt idx="3">
                  <c:v>FORMACIÓN HUMANA</c:v>
                </c:pt>
                <c:pt idx="4">
                  <c:v>GÉNERO</c:v>
                </c:pt>
                <c:pt idx="5">
                  <c:v>GESTIÓN ADMINISTRATIVA</c:v>
                </c:pt>
                <c:pt idx="6">
                  <c:v>GOBIERNO JUDICIAL</c:v>
                </c:pt>
                <c:pt idx="7">
                  <c:v>INVESTIGACIÓN CRIMINAL</c:v>
                </c:pt>
                <c:pt idx="8">
                  <c:v>JUSTICIA RESTAURATIVA</c:v>
                </c:pt>
                <c:pt idx="9">
                  <c:v>LABORAL</c:v>
                </c:pt>
                <c:pt idx="10">
                  <c:v>LUCHA CONTRA EL CRIMEN ORGANIZADO</c:v>
                </c:pt>
                <c:pt idx="11">
                  <c:v>PARTICIPACIÓN CIUDADANA</c:v>
                </c:pt>
                <c:pt idx="12">
                  <c:v>PERSONAS FACILITADORAS</c:v>
                </c:pt>
                <c:pt idx="13">
                  <c:v>PERSONAS MENORES DE EDAD VÍCTIMAS</c:v>
                </c:pt>
                <c:pt idx="14">
                  <c:v>POBLACIÓN INDÍGENA</c:v>
                </c:pt>
                <c:pt idx="15">
                  <c:v>POBLACIONES VULNERABLES</c:v>
                </c:pt>
                <c:pt idx="16">
                  <c:v>TRANSPARENCIA</c:v>
                </c:pt>
                <c:pt idx="17">
                  <c:v>TRATA DE PERSONAS</c:v>
                </c:pt>
              </c:strCache>
            </c:strRef>
          </c:cat>
          <c:val>
            <c:numRef>
              <c:f>Hoja1!$O$8:$O$26</c:f>
              <c:numCache>
                <c:formatCode>General</c:formatCode>
                <c:ptCount val="18"/>
                <c:pt idx="8">
                  <c:v>1</c:v>
                </c:pt>
              </c:numCache>
            </c:numRef>
          </c:val>
          <c:extLst>
            <c:ext xmlns:c16="http://schemas.microsoft.com/office/drawing/2014/chart" uri="{C3380CC4-5D6E-409C-BE32-E72D297353CC}">
              <c16:uniqueId val="{00000010-F3A5-40E5-B591-4FB9F00F9946}"/>
            </c:ext>
          </c:extLst>
        </c:ser>
        <c:ser>
          <c:idx val="14"/>
          <c:order val="14"/>
          <c:tx>
            <c:strRef>
              <c:f>Hoja1!$P$6:$P$7</c:f>
              <c:strCache>
                <c:ptCount val="1"/>
                <c:pt idx="0">
                  <c:v>OIJ</c:v>
                </c:pt>
              </c:strCache>
            </c:strRef>
          </c:tx>
          <c:spPr>
            <a:solidFill>
              <a:schemeClr val="accent3">
                <a:lumMod val="80000"/>
                <a:lumOff val="20000"/>
              </a:schemeClr>
            </a:solidFill>
            <a:ln w="19050">
              <a:solidFill>
                <a:schemeClr val="lt1"/>
              </a:solidFill>
            </a:ln>
            <a:effectLst/>
          </c:spPr>
          <c:invertIfNegative val="0"/>
          <c:cat>
            <c:strRef>
              <c:f>Hoja1!$A$8:$A$26</c:f>
              <c:strCache>
                <c:ptCount val="18"/>
                <c:pt idx="0">
                  <c:v>AMBIENTE</c:v>
                </c:pt>
                <c:pt idx="1">
                  <c:v>DERECHOS HUMANOS</c:v>
                </c:pt>
                <c:pt idx="2">
                  <c:v>DROGAS</c:v>
                </c:pt>
                <c:pt idx="3">
                  <c:v>FORMACIÓN HUMANA</c:v>
                </c:pt>
                <c:pt idx="4">
                  <c:v>GÉNERO</c:v>
                </c:pt>
                <c:pt idx="5">
                  <c:v>GESTIÓN ADMINISTRATIVA</c:v>
                </c:pt>
                <c:pt idx="6">
                  <c:v>GOBIERNO JUDICIAL</c:v>
                </c:pt>
                <c:pt idx="7">
                  <c:v>INVESTIGACIÓN CRIMINAL</c:v>
                </c:pt>
                <c:pt idx="8">
                  <c:v>JUSTICIA RESTAURATIVA</c:v>
                </c:pt>
                <c:pt idx="9">
                  <c:v>LABORAL</c:v>
                </c:pt>
                <c:pt idx="10">
                  <c:v>LUCHA CONTRA EL CRIMEN ORGANIZADO</c:v>
                </c:pt>
                <c:pt idx="11">
                  <c:v>PARTICIPACIÓN CIUDADANA</c:v>
                </c:pt>
                <c:pt idx="12">
                  <c:v>PERSONAS FACILITADORAS</c:v>
                </c:pt>
                <c:pt idx="13">
                  <c:v>PERSONAS MENORES DE EDAD VÍCTIMAS</c:v>
                </c:pt>
                <c:pt idx="14">
                  <c:v>POBLACIÓN INDÍGENA</c:v>
                </c:pt>
                <c:pt idx="15">
                  <c:v>POBLACIONES VULNERABLES</c:v>
                </c:pt>
                <c:pt idx="16">
                  <c:v>TRANSPARENCIA</c:v>
                </c:pt>
                <c:pt idx="17">
                  <c:v>TRATA DE PERSONAS</c:v>
                </c:pt>
              </c:strCache>
            </c:strRef>
          </c:cat>
          <c:val>
            <c:numRef>
              <c:f>Hoja1!$P$8:$P$26</c:f>
              <c:numCache>
                <c:formatCode>General</c:formatCode>
                <c:ptCount val="18"/>
                <c:pt idx="7">
                  <c:v>1</c:v>
                </c:pt>
              </c:numCache>
            </c:numRef>
          </c:val>
          <c:extLst>
            <c:ext xmlns:c16="http://schemas.microsoft.com/office/drawing/2014/chart" uri="{C3380CC4-5D6E-409C-BE32-E72D297353CC}">
              <c16:uniqueId val="{00000011-F3A5-40E5-B591-4FB9F00F9946}"/>
            </c:ext>
          </c:extLst>
        </c:ser>
        <c:ser>
          <c:idx val="15"/>
          <c:order val="15"/>
          <c:tx>
            <c:strRef>
              <c:f>Hoja1!$Q$6:$Q$7</c:f>
              <c:strCache>
                <c:ptCount val="1"/>
                <c:pt idx="0">
                  <c:v>Subcomisión de personas en condición de discapacidad</c:v>
                </c:pt>
              </c:strCache>
            </c:strRef>
          </c:tx>
          <c:spPr>
            <a:solidFill>
              <a:schemeClr val="accent4">
                <a:lumMod val="80000"/>
                <a:lumOff val="20000"/>
              </a:schemeClr>
            </a:solidFill>
            <a:ln w="19050">
              <a:solidFill>
                <a:schemeClr val="lt1"/>
              </a:solidFill>
            </a:ln>
            <a:effectLst/>
          </c:spPr>
          <c:invertIfNegative val="0"/>
          <c:cat>
            <c:strRef>
              <c:f>Hoja1!$A$8:$A$26</c:f>
              <c:strCache>
                <c:ptCount val="18"/>
                <c:pt idx="0">
                  <c:v>AMBIENTE</c:v>
                </c:pt>
                <c:pt idx="1">
                  <c:v>DERECHOS HUMANOS</c:v>
                </c:pt>
                <c:pt idx="2">
                  <c:v>DROGAS</c:v>
                </c:pt>
                <c:pt idx="3">
                  <c:v>FORMACIÓN HUMANA</c:v>
                </c:pt>
                <c:pt idx="4">
                  <c:v>GÉNERO</c:v>
                </c:pt>
                <c:pt idx="5">
                  <c:v>GESTIÓN ADMINISTRATIVA</c:v>
                </c:pt>
                <c:pt idx="6">
                  <c:v>GOBIERNO JUDICIAL</c:v>
                </c:pt>
                <c:pt idx="7">
                  <c:v>INVESTIGACIÓN CRIMINAL</c:v>
                </c:pt>
                <c:pt idx="8">
                  <c:v>JUSTICIA RESTAURATIVA</c:v>
                </c:pt>
                <c:pt idx="9">
                  <c:v>LABORAL</c:v>
                </c:pt>
                <c:pt idx="10">
                  <c:v>LUCHA CONTRA EL CRIMEN ORGANIZADO</c:v>
                </c:pt>
                <c:pt idx="11">
                  <c:v>PARTICIPACIÓN CIUDADANA</c:v>
                </c:pt>
                <c:pt idx="12">
                  <c:v>PERSONAS FACILITADORAS</c:v>
                </c:pt>
                <c:pt idx="13">
                  <c:v>PERSONAS MENORES DE EDAD VÍCTIMAS</c:v>
                </c:pt>
                <c:pt idx="14">
                  <c:v>POBLACIÓN INDÍGENA</c:v>
                </c:pt>
                <c:pt idx="15">
                  <c:v>POBLACIONES VULNERABLES</c:v>
                </c:pt>
                <c:pt idx="16">
                  <c:v>TRANSPARENCIA</c:v>
                </c:pt>
                <c:pt idx="17">
                  <c:v>TRATA DE PERSONAS</c:v>
                </c:pt>
              </c:strCache>
            </c:strRef>
          </c:cat>
          <c:val>
            <c:numRef>
              <c:f>Hoja1!$Q$8:$Q$26</c:f>
              <c:numCache>
                <c:formatCode>General</c:formatCode>
                <c:ptCount val="18"/>
                <c:pt idx="15">
                  <c:v>1</c:v>
                </c:pt>
              </c:numCache>
            </c:numRef>
          </c:val>
          <c:extLst>
            <c:ext xmlns:c16="http://schemas.microsoft.com/office/drawing/2014/chart" uri="{C3380CC4-5D6E-409C-BE32-E72D297353CC}">
              <c16:uniqueId val="{00000012-F3A5-40E5-B591-4FB9F00F9946}"/>
            </c:ext>
          </c:extLst>
        </c:ser>
        <c:dLbls>
          <c:showLegendKey val="0"/>
          <c:showVal val="0"/>
          <c:showCatName val="0"/>
          <c:showSerName val="0"/>
          <c:showPercent val="0"/>
          <c:showBubbleSize val="0"/>
        </c:dLbls>
        <c:gapWidth val="150"/>
        <c:overlap val="100"/>
        <c:axId val="438178111"/>
        <c:axId val="438179551"/>
      </c:barChart>
      <c:catAx>
        <c:axId val="438178111"/>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438179551"/>
        <c:crosses val="autoZero"/>
        <c:auto val="1"/>
        <c:lblAlgn val="ctr"/>
        <c:lblOffset val="100"/>
        <c:noMultiLvlLbl val="0"/>
      </c:catAx>
      <c:valAx>
        <c:axId val="4381795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4381781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[Anexo 4 Ficha de estado de la donación (Formulario de seguimiento).xlsx]Instancia beneficiaria!TablaDinámica3</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Distribución de donaciones internacionales por instancia judicial beneficiaria,</a:t>
            </a:r>
            <a:r>
              <a:rPr lang="en-US" baseline="0"/>
              <a:t> año 2023</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R"/>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dLblPos val="outEnd"/>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dLbl>
          <c:idx val="0"/>
          <c:layout>
            <c:manualLayout>
              <c:x val="-1.156069364161854E-2"/>
              <c:y val="-5.5112400290065276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dLblPos val="bestFit"/>
          <c:showLegendKey val="0"/>
          <c:showVal val="0"/>
          <c:showCatName val="0"/>
          <c:showSerName val="0"/>
          <c:showPercent val="1"/>
          <c:showBubbleSize val="0"/>
          <c:extLst>
            <c:ext xmlns:c15="http://schemas.microsoft.com/office/drawing/2012/chart" uri="{CE6537A1-D6FC-4f65-9D91-7224C49458BB}"/>
          </c:extLst>
        </c:dLbl>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s>
    <c:plotArea>
      <c:layout/>
      <c:pieChart>
        <c:varyColors val="1"/>
        <c:ser>
          <c:idx val="0"/>
          <c:order val="0"/>
          <c:tx>
            <c:strRef>
              <c:f>'Instancia beneficiaria'!$B$3</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2-687E-4DA1-AA5D-E3F0B7792E3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1BE-4A17-A0A6-571ADE433F8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1BE-4A17-A0A6-571ADE433F8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1BE-4A17-A0A6-571ADE433F84}"/>
              </c:ext>
            </c:extLst>
          </c:dPt>
          <c:dLbls>
            <c:dLbl>
              <c:idx val="0"/>
              <c:layout>
                <c:manualLayout>
                  <c:x val="-1.156069364161854E-2"/>
                  <c:y val="-5.5112400290065276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87E-4DA1-AA5D-E3F0B7792E3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'Instancia beneficiaria'!$A$4:$A$8</c:f>
              <c:strCache>
                <c:ptCount val="4"/>
                <c:pt idx="0">
                  <c:v>Centro Judicial de Intervención de las Comunicaciones</c:v>
                </c:pt>
                <c:pt idx="1">
                  <c:v>NA</c:v>
                </c:pt>
                <c:pt idx="2">
                  <c:v>OIJ</c:v>
                </c:pt>
                <c:pt idx="3">
                  <c:v>Secretaría Técnica de Género</c:v>
                </c:pt>
              </c:strCache>
            </c:strRef>
          </c:cat>
          <c:val>
            <c:numRef>
              <c:f>'Instancia beneficiaria'!$B$4:$B$8</c:f>
              <c:numCache>
                <c:formatCode>General</c:formatCode>
                <c:ptCount val="4"/>
                <c:pt idx="0">
                  <c:v>3</c:v>
                </c:pt>
                <c:pt idx="1">
                  <c:v>3</c:v>
                </c:pt>
                <c:pt idx="2">
                  <c:v>365</c:v>
                </c:pt>
                <c:pt idx="3">
                  <c:v>14</c:v>
                </c:pt>
              </c:numCache>
            </c:numRef>
          </c:val>
          <c:extLst>
            <c:ext xmlns:c16="http://schemas.microsoft.com/office/drawing/2014/chart" uri="{C3380CC4-5D6E-409C-BE32-E72D297353CC}">
              <c16:uniqueId val="{00000000-687E-4DA1-AA5D-E3F0B7792E31}"/>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xdr:col>
      <xdr:colOff>571500</xdr:colOff>
      <xdr:row>1</xdr:row>
      <xdr:rowOff>47624</xdr:rowOff>
    </xdr:from>
    <xdr:to>
      <xdr:col>8</xdr:col>
      <xdr:colOff>673100</xdr:colOff>
      <xdr:row>26</xdr:row>
      <xdr:rowOff>152400</xdr:rowOff>
    </xdr:to>
    <xdr:graphicFrame macro="">
      <xdr:nvGraphicFramePr>
        <xdr:cNvPr id="2" name="Gráfico 1">
          <a:extLst>
            <a:ext uri="{FF2B5EF4-FFF2-40B4-BE49-F238E27FC236}">
              <a16:creationId xmlns:a16="http://schemas.microsoft.com/office/drawing/2014/main" id="{9B0E3327-797C-0D1E-313C-855BE0784C4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596900</xdr:colOff>
      <xdr:row>4</xdr:row>
      <xdr:rowOff>104774</xdr:rowOff>
    </xdr:from>
    <xdr:to>
      <xdr:col>10</xdr:col>
      <xdr:colOff>450850</xdr:colOff>
      <xdr:row>28</xdr:row>
      <xdr:rowOff>82550</xdr:rowOff>
    </xdr:to>
    <xdr:graphicFrame macro="">
      <xdr:nvGraphicFramePr>
        <xdr:cNvPr id="2" name="Gráfico 1">
          <a:extLst>
            <a:ext uri="{FF2B5EF4-FFF2-40B4-BE49-F238E27FC236}">
              <a16:creationId xmlns:a16="http://schemas.microsoft.com/office/drawing/2014/main" id="{E53CD5EF-70FA-FE01-79C4-21174D8E46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2022\Capacitaciones,%20participaciones%20y%20representaciones%20Cooperaci&#243;n%20Internacional%202022%20OCRI.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mcalvoa\Desktop\Pendientes\Registro%20de%20cooperaci&#243;n%20internacional.xlsx" TargetMode="External"/><Relationship Id="rId1" Type="http://schemas.openxmlformats.org/officeDocument/2006/relationships/externalLinkPath" Target="/Users/mcalvoa/AppData/Local/Microsoft/Windows/INetCache/Content.Outlook/N41C9VJ2/Registro%20de%20cooperaci&#243;n%20internacio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Registro unificado"/>
      <sheetName val="Registro de actividades activas"/>
      <sheetName val="Temas"/>
      <sheetName val="Instancias beneficiadas"/>
      <sheetName val="Acciones por instancia"/>
      <sheetName val="Capacitación"/>
      <sheetName val="Participación"/>
      <sheetName val="Representación"/>
      <sheetName val="Listas"/>
    </sheetNames>
    <sheetDataSet>
      <sheetData sheetId="0"/>
      <sheetData sheetId="1"/>
      <sheetData sheetId="2"/>
      <sheetData sheetId="3"/>
      <sheetData sheetId="4"/>
      <sheetData sheetId="5"/>
      <sheetData sheetId="6"/>
      <sheetData sheetId="7"/>
      <sheetData sheetId="8"/>
      <sheetData sheetId="9">
        <row r="2">
          <cell r="A2" t="str">
            <v>NGES</v>
          </cell>
          <cell r="C2" t="str">
            <v>Capacitación</v>
          </cell>
          <cell r="E2" t="str">
            <v>Aprobado</v>
          </cell>
          <cell r="G2" t="str">
            <v>Jurisdiccional</v>
          </cell>
          <cell r="I2" t="str">
            <v>Aprovechado</v>
          </cell>
          <cell r="K2" t="str">
            <v>Administrativo</v>
          </cell>
          <cell r="M2" t="str">
            <v>Femenino</v>
          </cell>
          <cell r="O2" t="str">
            <v>Corte Plena</v>
          </cell>
          <cell r="Q2" t="str">
            <v>Alajuela</v>
          </cell>
        </row>
        <row r="3">
          <cell r="A3" t="str">
            <v>TGH</v>
          </cell>
          <cell r="C3" t="str">
            <v>Participación</v>
          </cell>
          <cell r="E3" t="str">
            <v>Denegado</v>
          </cell>
          <cell r="G3" t="str">
            <v>Auxiliar de Justicia</v>
          </cell>
          <cell r="I3" t="str">
            <v>Desaprovechado</v>
          </cell>
          <cell r="K3" t="str">
            <v>Judicatura</v>
          </cell>
          <cell r="M3" t="str">
            <v>Masculino</v>
          </cell>
          <cell r="O3" t="str">
            <v>Consejo Superior</v>
          </cell>
          <cell r="Q3" t="str">
            <v>Cartago</v>
          </cell>
        </row>
        <row r="4">
          <cell r="A4" t="str">
            <v>TOI</v>
          </cell>
          <cell r="C4" t="str">
            <v>Representación</v>
          </cell>
          <cell r="E4" t="str">
            <v>Comunicado</v>
          </cell>
          <cell r="G4" t="str">
            <v>Administrativo</v>
          </cell>
          <cell r="I4" t="str">
            <v>Pendiente</v>
          </cell>
          <cell r="K4" t="str">
            <v>EJ</v>
          </cell>
          <cell r="M4" t="str">
            <v>Otro</v>
          </cell>
          <cell r="O4" t="str">
            <v>Presidencia</v>
          </cell>
          <cell r="Q4" t="str">
            <v>Guanacaste</v>
          </cell>
        </row>
        <row r="5">
          <cell r="I5" t="str">
            <v>Suspendido</v>
          </cell>
          <cell r="K5" t="str">
            <v>OIJ</v>
          </cell>
          <cell r="Q5" t="str">
            <v>Heredia</v>
          </cell>
        </row>
        <row r="6">
          <cell r="K6" t="str">
            <v>MP</v>
          </cell>
          <cell r="Q6" t="str">
            <v>Limón</v>
          </cell>
        </row>
        <row r="7">
          <cell r="K7" t="str">
            <v>DP</v>
          </cell>
          <cell r="Q7" t="str">
            <v>Puntarenas</v>
          </cell>
        </row>
        <row r="8">
          <cell r="Q8" t="str">
            <v>San José</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vo F y P"/>
      <sheetName val="Listas"/>
      <sheetName val="Formac-Particip en el exterior"/>
      <sheetName val="Instructivo Donaciones"/>
      <sheetName val="Donaciones internacionales"/>
    </sheetNames>
    <sheetDataSet>
      <sheetData sheetId="0" refreshError="1"/>
      <sheetData sheetId="1">
        <row r="10">
          <cell r="E10" t="str">
            <v>Aprobado</v>
          </cell>
          <cell r="G10" t="str">
            <v>Corte Plena</v>
          </cell>
        </row>
        <row r="11">
          <cell r="E11" t="str">
            <v>Denegado</v>
          </cell>
          <cell r="G11" t="str">
            <v>Consejo Superior</v>
          </cell>
        </row>
      </sheetData>
      <sheetData sheetId="2" refreshError="1"/>
      <sheetData sheetId="3" refreshError="1"/>
      <sheetData sheetId="4" refreshError="1"/>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mcalvoa/Desktop/docs%20escritorio/Registro%20de%20cooperaci&#243;n%20internacional%20OCRI%20act%20dic%202023.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ia Fernanda Calvo Aguilar" refreshedDate="45202.566271643518" createdVersion="8" refreshedVersion="8" minRefreshableVersion="3" recordCount="85" xr:uid="{918473ED-79D0-4282-9290-5A0D8E2F80E5}">
  <cacheSource type="worksheet">
    <worksheetSource ref="A1:T86" sheet="General Prog y proy" r:id="rId2"/>
  </cacheSource>
  <cacheFields count="20">
    <cacheField name="N°" numFmtId="0">
      <sharedItems containsSemiMixedTypes="0" containsString="0" containsNumber="1" containsInteger="1" minValue="1" maxValue="85"/>
    </cacheField>
    <cacheField name="Fecha que se registra por primera vez" numFmtId="0">
      <sharedItems containsNonDate="0" containsDate="1" containsString="0" containsBlank="1" minDate="2023-06-01T00:00:00" maxDate="2023-09-01T00:00:00"/>
    </cacheField>
    <cacheField name="Nombre de quien registra" numFmtId="0">
      <sharedItems/>
    </cacheField>
    <cacheField name="Gestionado con la OCRI" numFmtId="0">
      <sharedItems count="4">
        <s v="Sí"/>
        <s v="No"/>
        <s v="Si"/>
        <s v="Sí "/>
      </sharedItems>
    </cacheField>
    <cacheField name="Temas Estratégicos" numFmtId="0">
      <sharedItems containsBlank="1" count="27">
        <s v="FORMACIÓN HUMANA"/>
        <s v="INVESTIGACIÓN CRIMINAL"/>
        <s v="JUSTICIA RESTAURATIVA"/>
        <s v="LABORAL"/>
        <s v="LUCHA CONTRA EL CRIMEN ORGANIZADO"/>
        <s v="PERSONAS FACILITADORAS"/>
        <s v="POBLACIONES VULNERABLES"/>
        <s v="TRANSPARENCIA"/>
        <s v="TRATA DE PERSONAS"/>
        <s v="PERSONAS MENORES DE EDAD VÍCTIMAS"/>
        <s v="POBLACIÓN INDÍGENA"/>
        <s v="DERECHOS HUMANOS"/>
        <s v="GÉNERO"/>
        <s v="GOBIERNO JUDICIAL"/>
        <s v="PENAL JUVENIL"/>
        <s v="GESTIÓN ADMINISTRATIVA"/>
        <s v="AMBIENTE"/>
        <s v="INVESTIGACIÓN PENAL"/>
        <s v="SALUD"/>
        <s v="PENAL"/>
        <m/>
        <s v="MEDIO AMBIENTE"/>
        <s v="JUSTICIA ABIERTA"/>
        <s v="MIGRANTES Y REFUGIADOS"/>
        <s v="PRIVADOS DE LIBERTAD"/>
        <s v="PARTICIPACIÓN CIUDADANA"/>
        <s v="DROGAS"/>
      </sharedItems>
    </cacheField>
    <cacheField name="Proyecto o programa" numFmtId="0">
      <sharedItems containsBlank="1"/>
    </cacheField>
    <cacheField name="Nombre del Proyecto, Iniciativa, Acción, Acercamiento:" numFmtId="0">
      <sharedItems/>
    </cacheField>
    <cacheField name="Descripción general del Proyecto " numFmtId="0">
      <sharedItems containsBlank="1" longText="1"/>
    </cacheField>
    <cacheField name="ODS" numFmtId="0">
      <sharedItems containsBlank="1"/>
    </cacheField>
    <cacheField name="Clasificación de la Fuente de Cooperación " numFmtId="0">
      <sharedItems/>
    </cacheField>
    <cacheField name="Modalidad de Cooperación" numFmtId="0">
      <sharedItems/>
    </cacheField>
    <cacheField name="Fuente de Cooperación" numFmtId="0">
      <sharedItems count="29">
        <s v="EUA"/>
        <s v="Costa Rica-Perú"/>
        <s v="Costa Rica- Panamá"/>
        <s v="Costa Rica-Colombia"/>
        <s v="España"/>
        <s v="ACNUDH"/>
        <s v="UE-EUROSOCIAL +"/>
        <s v="BCIE"/>
        <s v="UE-PACCTO"/>
        <s v="UE-SICA"/>
        <s v="UNICEF"/>
        <s v="EUA/PNUD"/>
        <s v="UE-COPOLAD"/>
        <s v="UE-ADELANTE"/>
        <s v="OCDE"/>
        <s v="SICA-IILA"/>
        <s v="KAS"/>
        <s v="México"/>
        <s v="Costa Rica-Rep Dominicana"/>
        <s v="Costa Rica-Kazajstán"/>
        <s v="UE"/>
        <s v="PNUD"/>
        <s v="OIT"/>
        <s v="España-República Dominicana"/>
        <s v="UE-UNODC-CRIMEJUST"/>
        <s v="UNODC"/>
        <s v="OIM-SICA-CJCC"/>
        <s v="OIM, ONU Mujeres y UNODC - MMPTF"/>
        <s v="UE-UNODC-CRIMJUST" u="1"/>
      </sharedItems>
    </cacheField>
    <cacheField name="Programa" numFmtId="0">
      <sharedItems containsBlank="1"/>
    </cacheField>
    <cacheField name="Monto " numFmtId="0">
      <sharedItems containsBlank="1" containsMixedTypes="1" containsNumber="1" minValue="45901" maxValue="1835635"/>
    </cacheField>
    <cacheField name="Indicar si Oferta/Demanda" numFmtId="0">
      <sharedItems containsBlank="1"/>
    </cacheField>
    <cacheField name="Fundamento legal (instrumento)" numFmtId="0">
      <sharedItems containsNonDate="0" containsString="0" containsBlank="1"/>
    </cacheField>
    <cacheField name="Año de Ejecución" numFmtId="0">
      <sharedItems containsString="0" containsBlank="1" containsNumber="1" containsInteger="1" minValue="2017" maxValue="2023" count="8">
        <n v="2021"/>
        <n v="2022"/>
        <n v="2019"/>
        <n v="2020"/>
        <n v="2018"/>
        <n v="2017"/>
        <n v="2023"/>
        <m/>
      </sharedItems>
    </cacheField>
    <cacheField name="Año de finalización" numFmtId="0">
      <sharedItems containsString="0" containsBlank="1" containsNumber="1" containsInteger="1" minValue="2018" maxValue="2027" count="11">
        <n v="2022"/>
        <n v="2023"/>
        <n v="2024"/>
        <n v="2025"/>
        <n v="2021"/>
        <m/>
        <n v="2019"/>
        <n v="2026"/>
        <n v="2018"/>
        <n v="2020"/>
        <n v="2027"/>
      </sharedItems>
    </cacheField>
    <cacheField name="Instancia Solicitante" numFmtId="0">
      <sharedItems containsBlank="1" count="25">
        <s v="Gestión Humana"/>
        <s v="OIJ"/>
        <s v="Judicatura y Defensa Pública"/>
        <s v="Comisiones"/>
        <s v="Ministerio Público"/>
        <s v="CONAMAJ"/>
        <s v="Defensa Pública"/>
        <s v="Judicatura, OIJ, MP, Administrativo"/>
        <s v="Administrativo"/>
        <s v="Judicatura, OIJ, MP, Escuela Judicial"/>
        <s v="Escuela Judicial"/>
        <s v="Judicatura"/>
        <s v="Judicatura, OIJ, MP, Defensa Pública"/>
        <s v="Comisión Corte-OIJ"/>
        <s v="Comisión de Ambiente"/>
        <s v="Magistrada Carmenmaría Escoto Fernández, Vicepresidenta de la Corte Suprema de Justicia y Coordinadora de la Comisión de Acceso a la Justicia del Poder Judicial y Coordinadora de la Comisión de Reglas de Brasilia de Cumbre Judicial Iberoamericana"/>
        <s v="Poder Judicial - Comisión Nacional para el Mejoramiento de la Administración de Justicia -Conamaj-"/>
        <s v="Comisión de Acceso a la Justicia"/>
        <m/>
        <s v="STG"/>
        <s v="Comisión Jurisdicción Agraria"/>
        <s v="Comisión de Gestión Ambiental "/>
        <s v="Subcomisión de personas en condición de discapacidad"/>
        <s v="Oficina Rectora de Justicia Restaurativa"/>
        <s v="Fiscalía General"/>
      </sharedItems>
    </cacheField>
    <cacheField name="Estado del Proyecto" numFmtId="0">
      <sharedItems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ia Fernanda Calvo Aguilar" refreshedDate="45274.618178472221" createdVersion="8" refreshedVersion="8" minRefreshableVersion="3" recordCount="386" xr:uid="{81DEBF5D-6D5A-4D7C-A6B6-9E3E02F4353B}">
  <cacheSource type="worksheet">
    <worksheetSource ref="A2:N388" sheet="Donaciones intls"/>
  </cacheSource>
  <cacheFields count="20">
    <cacheField name="Año de reporte" numFmtId="0">
      <sharedItems containsString="0" containsBlank="1" containsNumber="1" containsInteger="1" minValue="2023" maxValue="2023"/>
    </cacheField>
    <cacheField name="Mes de reporte" numFmtId="0">
      <sharedItems containsBlank="1"/>
    </cacheField>
    <cacheField name="Gestinonado por la OCRI" numFmtId="0">
      <sharedItems containsBlank="1"/>
    </cacheField>
    <cacheField name="Fecha de registro" numFmtId="0">
      <sharedItems containsNonDate="0" containsDate="1" containsString="0" containsBlank="1" minDate="2023-08-03T00:00:00" maxDate="2023-11-30T00:00:00"/>
    </cacheField>
    <cacheField name="Oficio de solicitud" numFmtId="0">
      <sharedItems containsBlank="1"/>
    </cacheField>
    <cacheField name="Fecha de solicitud" numFmtId="0">
      <sharedItems containsDate="1" containsBlank="1" containsMixedTypes="1" minDate="2023-03-17T00:00:00" maxDate="2023-03-18T00:00:00"/>
    </cacheField>
    <cacheField name="Tipo de bien" numFmtId="0">
      <sharedItems containsBlank="1" count="10">
        <m/>
        <s v="Equipo Especializado"/>
        <s v="Equipo Tecnológico"/>
        <s v="Infraestructura"/>
        <s v="Imp. O garantías"/>
        <s v="Mobiliario"/>
        <s v="Software o Hardware"/>
        <s v="Materiales"/>
        <s v="Semoviente (animales)"/>
        <s v="Vehícular"/>
      </sharedItems>
    </cacheField>
    <cacheField name="Descripción" numFmtId="0">
      <sharedItems containsBlank="1" longText="1"/>
    </cacheField>
    <cacheField name="Cantidad" numFmtId="0">
      <sharedItems containsString="0" containsBlank="1" containsNumber="1" containsInteger="1" minValue="1" maxValue="5357"/>
    </cacheField>
    <cacheField name="Monto en dólares" numFmtId="164">
      <sharedItems containsString="0" containsBlank="1" containsNumber="1" minValue="0" maxValue="1343722.5390918325"/>
    </cacheField>
    <cacheField name="Instancia solicitante" numFmtId="0">
      <sharedItems containsBlank="1" count="5">
        <m/>
        <s v="OIJ"/>
        <s v="Secretaría Técnica de Género"/>
        <s v="NA"/>
        <s v="Centro Judicial de Intervención de las Comunicaciones"/>
      </sharedItems>
    </cacheField>
    <cacheField name="Ubicación Física del bien por Provincia" numFmtId="0">
      <sharedItems containsBlank="1" count="8">
        <m/>
        <s v="Heredia"/>
        <s v="Alajuela"/>
        <s v="Limón"/>
        <s v="San José"/>
        <s v="Puntarenas"/>
        <s v="Guanacaste"/>
        <s v="NA"/>
      </sharedItems>
    </cacheField>
    <cacheField name="Ubicación Física del bien por Oficina" numFmtId="0">
      <sharedItems containsBlank="1"/>
    </cacheField>
    <cacheField name="Instancia que autoriza la donación" numFmtId="0">
      <sharedItems containsBlank="1"/>
    </cacheField>
    <cacheField name="Resultado de Corte Plena/Consejo Superior" numFmtId="0">
      <sharedItems containsBlank="1"/>
    </cacheField>
    <cacheField name="Acuerdo Corte Plena o Consejo Superior" numFmtId="0">
      <sharedItems containsBlank="1"/>
    </cacheField>
    <cacheField name="Socio Cooperante" numFmtId="0">
      <sharedItems containsBlank="1"/>
    </cacheField>
    <cacheField name="Oficio de ofrecimiento del socio cooperante" numFmtId="0">
      <sharedItems containsBlank="1"/>
    </cacheField>
    <cacheField name="N° de acta de entrega" numFmtId="0">
      <sharedItems containsBlank="1"/>
    </cacheField>
    <cacheField name="Observaciones"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5">
  <r>
    <n v="1"/>
    <m/>
    <s v="MFCA"/>
    <x v="0"/>
    <x v="0"/>
    <s v="Proyecto"/>
    <s v="Fortalecimiento de la capacidad formativa del personal judicial desde la perspectiva ética"/>
    <s v="“Fortalecer de manera sistemática la formación ética del personal judicial, mediante el desarrollo e implementación de herramientas y módulos o actividades formativas permanentes y sostenibles.”"/>
    <s v="4,10,16,17"/>
    <s v="Bilateral"/>
    <s v="Técnica"/>
    <x v="0"/>
    <m/>
    <n v="200000"/>
    <s v="Demanda"/>
    <m/>
    <x v="0"/>
    <x v="0"/>
    <x v="0"/>
    <s v="Ejecución"/>
  </r>
  <r>
    <n v="2"/>
    <m/>
    <s v="MFCA"/>
    <x v="0"/>
    <x v="1"/>
    <s v="Proyecto"/>
    <s v="Fortalecimiento de la base de datos de perfiles genéticos para identificación humana en Costa Rica"/>
    <s v="Fortalecer tanto el archivo humanitario como el penal de la base de datos de ADN para su uso en la lucha contra la trata de personas y el crimen en Costa Rica. El proyecto ampliará la base de datos mediante el apoyo científico y técnico en el laboratorio de ADN de la Sección de Bioquímica del Departamento de Ciencias Forenses (DCF) del Organismo de Investigación Judicial (OIJ). Además, se revisará tanto el Reglamento del Registro de Datos de Perfiles de ADN para Identificación Humana, aprobado por Corte Plena el 1° de agosto de 2011, como la normativa institucional relacionada al tema de bases de datos de ADN (entre ellas circulares, diferentes acuerdos de Corte Plena y demás). "/>
    <s v="10, 16, 17"/>
    <s v="Bilateral"/>
    <s v="Técnica"/>
    <x v="0"/>
    <m/>
    <m/>
    <s v="Demanda"/>
    <m/>
    <x v="0"/>
    <x v="1"/>
    <x v="1"/>
    <s v="Ejecución"/>
  </r>
  <r>
    <n v="3"/>
    <m/>
    <s v="MFCA"/>
    <x v="0"/>
    <x v="2"/>
    <s v="Proyecto"/>
    <s v="Proyecto sobre Justicia Restaurativa y Guía de actuación para la atención de personas indígenas en los procedimientos restaurativos en materia penal y penal juvenil."/>
    <s v="Contribuir al acceso a la justicia de la población usuaria del Poder Judicial de Costa Rica, mediante el uso de procedimientos restaurativos para la solución alternativa de conflictos, sanciones y penas alternativas distintas a la privación de libertad._x000a_Contribuir al fortalecimiento de capacidades del personal judicial que atiende población indígena en materia penal y penal juvenil, por medio del desarrollo de una guía de actuación de Justicia Restaurativa que permita brindarles un servicio público de calidad y un acceso a la justicia efectivo."/>
    <s v="1, 4, 5, 8, 10, 16, 17"/>
    <s v="Bilateral"/>
    <s v="Técnica"/>
    <x v="0"/>
    <m/>
    <n v="850000"/>
    <s v="Demanda"/>
    <m/>
    <x v="1"/>
    <x v="1"/>
    <x v="2"/>
    <s v="Ejecución"/>
  </r>
  <r>
    <n v="4"/>
    <m/>
    <s v="MFCA"/>
    <x v="0"/>
    <x v="3"/>
    <s v="Proyecto"/>
    <s v="Modernización de la Administración de Justicia en materia laboral"/>
    <s v="Promover la cohesión social en Costa Rica mediante la defensa de los derechos de las personas y el acceso a la justicia a la ciudadanía, por medio de la implementación del nuevo código procesal laboral; que incluyen procesos modernos y de reorganización interna de los despachos judiciales del Poder Judicial y la defensa pública."/>
    <s v="4, 8, 10, 16, 17"/>
    <s v="Bilateral"/>
    <s v="Técnica"/>
    <x v="0"/>
    <m/>
    <m/>
    <s v="Oferta"/>
    <m/>
    <x v="2"/>
    <x v="0"/>
    <x v="3"/>
    <s v="Ejecutado"/>
  </r>
  <r>
    <n v="5"/>
    <m/>
    <s v="MFCA"/>
    <x v="0"/>
    <x v="4"/>
    <s v="Proyecto"/>
    <s v="Fortaleciendo la Respuesta Judicial al Crimen Organizado en Costa Rica"/>
    <s v="Fortalecer las competencias del personal judicial que tomará parte en la implementación de la jurisdicción especializada de crimen organizado, mediante la dotación de herramientas académicas y prácticas para utilizarlas en sus quehaceres diarios y ofrecer un servicio público de calidad; así como una justicia pronta y cumplida. _x000a__x000a_Proyecto que incluye diagnostico de necesidades en capacitación, desarrollo de módulos de capacitación especializada, seguimiento y evaluación de la misma"/>
    <s v="16, 17"/>
    <s v="Bilateral"/>
    <s v="Técnica"/>
    <x v="0"/>
    <m/>
    <n v="536196.26"/>
    <s v="Demanda"/>
    <m/>
    <x v="2"/>
    <x v="0"/>
    <x v="3"/>
    <s v="Ejecutado"/>
  </r>
  <r>
    <n v="6"/>
    <m/>
    <s v="MFCA"/>
    <x v="0"/>
    <x v="4"/>
    <s v="Proyecto"/>
    <s v="“Intercambio de Experiencias en Delitos de Corrupción de Funcionarios y Criminalidad Organizada entre Costa Rica y Perú.”"/>
    <s v="Acceso garantizado a una justicia autónoma e independiente, transparente, confiable, moderna, eficiente, eficaz y predecible. _x000a__x000a_Entre las acciones estratégicas alineadas a la propuesta se encuentran: _x000a__x000a_1._x0009_Consolidar la autonomía de los órganos que conforman el Sistema de Administración de Justicia y la independencia de sus magistrados. _x000a_2._x0009_Especializar y capacitar a los operadores de los órganos que conforman el Sistema de Administración de Justicia._x000a_3._x0009_Asignar los recursos necesarios para el adecuado funcionamiento de los órganos que conforman el Sistema de Administración de Justicia._x000a_4._x0009_Fortalecer y consolidar el proceso de implementación del nuevo Código Procesal Penal."/>
    <s v="16, 17"/>
    <s v="Sur-Sur"/>
    <s v="Técnica"/>
    <x v="1"/>
    <m/>
    <m/>
    <s v="Oferta"/>
    <m/>
    <x v="0"/>
    <x v="1"/>
    <x v="4"/>
    <s v="Ejecutado"/>
  </r>
  <r>
    <n v="7"/>
    <m/>
    <s v="MFCA"/>
    <x v="0"/>
    <x v="5"/>
    <s v="Proyecto"/>
    <s v="Fortalecimiento de los conocimientos, habilidades y destrezas de los Facilitadores Judiciales Comunitarios para promover una cultura de paz"/>
    <s v="Contribuir al fortalecimiento de los conocimientos, habilidades y destrezas del personal que conforma el Sistema Nacional de Facilitadores Judiciales Comunitarios en materia de círculos de paz y justicia restaurativa, que les permita una adecuada intervención en la resolución de conflictos y el establecimiento de una cultura de paz."/>
    <s v="10, 16, 17"/>
    <s v="Sur-Sur"/>
    <s v="Técnica"/>
    <x v="2"/>
    <m/>
    <m/>
    <s v="Oferta"/>
    <m/>
    <x v="1"/>
    <x v="1"/>
    <x v="5"/>
    <s v="Ejecución"/>
  </r>
  <r>
    <n v="8"/>
    <m/>
    <s v="MFCA"/>
    <x v="0"/>
    <x v="6"/>
    <s v="Proyecto"/>
    <s v="Elaboración y ejecución de instrumentos para facilitar el acceso a la justicia de las poblaciones en condición de vulnerabilidad. "/>
    <s v="El objetivo específico que abordará el proyecto de cooperación internacional entre Costa Rica y Colombia para la elaboración de instrumentos para facilitar el acceso a la justicia de las personas en condición de vulnerabilidad será el “pacto por la legalidad” del Plan Nacional de Desarrollo, específicamente el “imperio de la ley y convivencia: derechos humanos, justicia accesible y oportuna en toda Colombia y para todos” (Plan Nacional de Desarrollo – Pacto por Colombia, Pacto por la Equidad 2018-2022). Esto, en la medida en que se realizará la promoción de la protección de los derechos humanos de las personas más vulnerables, así como la garantía de un acceso efectivo a la justicia y equitativo para todas las personas dentro del territorio, a través de los instrumentos que se elaborarán y ejecutarán con el apoyo y la experiencia del país oferente, Costa Rica. "/>
    <s v="10, 16, 17"/>
    <s v="Bilateral"/>
    <s v="Técnica"/>
    <x v="3"/>
    <m/>
    <m/>
    <s v="Oferta"/>
    <m/>
    <x v="0"/>
    <x v="0"/>
    <x v="3"/>
    <s v="Pausado"/>
  </r>
  <r>
    <n v="9"/>
    <m/>
    <s v="MFCA"/>
    <x v="0"/>
    <x v="7"/>
    <s v="Proyecto"/>
    <s v="Identificación y prevención de riesgos en torno a la corrupción, fraude y faltas a la ética y probidad en la Defensa Pública."/>
    <s v="Promover la construcción y fortalecimiento de un marco general de transparencia en la Defensa Pública de Costa Rica materia de transparencia, y anti corrupción, por medio de la implementación de herramientas y prácticas que contribuyan a un mejor acceso a la justicia y  rendición de cuentas  de Defensa Pública."/>
    <s v="16, 17"/>
    <s v="Bilateral"/>
    <s v="Técnica"/>
    <x v="0"/>
    <m/>
    <m/>
    <s v="Demanda"/>
    <m/>
    <x v="1"/>
    <x v="2"/>
    <x v="6"/>
    <s v="Ejecución"/>
  </r>
  <r>
    <n v="10"/>
    <m/>
    <s v="MFCA"/>
    <x v="1"/>
    <x v="7"/>
    <s v="Proyecto"/>
    <s v="Programa integral anticorrupción"/>
    <s v="Fortalecer las capacidades institucionales mediante el establecimiento de un &quot;programa integral de fortalecimiento institucional anticorrupción&quot;"/>
    <s v="16, 17"/>
    <s v="Bilateral"/>
    <s v="Técnica"/>
    <x v="0"/>
    <m/>
    <n v="600000"/>
    <s v="Demanda"/>
    <m/>
    <x v="1"/>
    <x v="2"/>
    <x v="3"/>
    <s v="Ejecución"/>
  </r>
  <r>
    <n v="11"/>
    <m/>
    <s v="MFCA"/>
    <x v="0"/>
    <x v="7"/>
    <s v="Proyecto"/>
    <s v="III Fase del proyecto: “Fortalecimiento de la Capacidad Humana Institucional en el tema de detección de riesgo ético, fraude o corrupción y medidas correctivas”"/>
    <s v="Fortalecer las capacidades del Poder Judicial a efecto de identificar, prevenir, controlar y monitorear los riesgos éticos, así como los hechos de corrupción dentro del Poder Judicial de manera prioritaria."/>
    <s v="16, 17"/>
    <s v="Bilateral"/>
    <s v="Técnica"/>
    <x v="0"/>
    <m/>
    <n v="500000"/>
    <s v="Demanda"/>
    <m/>
    <x v="1"/>
    <x v="1"/>
    <x v="7"/>
    <s v="Ejecución"/>
  </r>
  <r>
    <n v="12"/>
    <m/>
    <s v="MFCA"/>
    <x v="0"/>
    <x v="8"/>
    <s v="Proyecto"/>
    <s v="Fortalecimiento de la gestión judicial ante el delito de trata de personas"/>
    <s v="Fortalecer el abordaje y conocimiento del personal judicial sobre el delito de trata de personas, su investigación y persecución en la vía penal, así como mejorar la atención a las personas víctimas o potenciales víctimas."/>
    <s v="5, 8, 10, 16, 17"/>
    <s v="Bilateral"/>
    <s v="Técnica"/>
    <x v="0"/>
    <m/>
    <m/>
    <s v="Demanda"/>
    <m/>
    <x v="0"/>
    <x v="2"/>
    <x v="3"/>
    <s v="Pausado"/>
  </r>
  <r>
    <n v="13"/>
    <m/>
    <s v="YAA"/>
    <x v="0"/>
    <x v="9"/>
    <s v="Proyecto"/>
    <s v="Creación de la Ciudad de Atención Integral de la Niñez y la Adolescencia. (CAINA)"/>
    <s v="Crear un sistema para la atención de niñas, niños y adolescentes víctimas y/o testigos del delito, que permita prestar un servicio integral en un mismo lugar, durante las distintas etapas del proceso penal, aplicando los principios rectores de la Convención de los Derechos de las personas menores de edad, con los que se garantizará el acceso a la justicia, se minimizaría la revictimización y/o victimización secundaria, así como la restitución del daño causado. Todo esto, a la luz del principio de Interés Superior de la Persona Menor de Edad. "/>
    <s v="3, 5, 10, 16, 17 "/>
    <s v="Bilateral"/>
    <s v="Técnica"/>
    <x v="0"/>
    <m/>
    <m/>
    <s v="Demanda"/>
    <m/>
    <x v="1"/>
    <x v="3"/>
    <x v="4"/>
    <s v="Negociación"/>
  </r>
  <r>
    <n v="14"/>
    <m/>
    <s v="YAA"/>
    <x v="0"/>
    <x v="10"/>
    <s v="Proyecto"/>
    <s v="Acceso a la justicia para los pueblos indígenas en Costa Rica"/>
    <s v="Promover el acceso a la justicia para la población indígena a través de procesos que contribuyan a la co-construcción de la política institucional y una jurisdicción especializada para pueblos indígenas, para brindar un servicio libre de discriminación que tome en cuenta la cosmovisión, necesidades y particularidades de demanda de esta población usuaria a la Administración de Justicia."/>
    <s v="5, 10, 16, 17"/>
    <s v="Bilateral"/>
    <s v="Técnica"/>
    <x v="4"/>
    <m/>
    <m/>
    <s v="Demanda"/>
    <m/>
    <x v="1"/>
    <x v="1"/>
    <x v="3"/>
    <s v="Ejecución"/>
  </r>
  <r>
    <n v="15"/>
    <m/>
    <s v="ZCG"/>
    <x v="0"/>
    <x v="11"/>
    <s v="Proyecto"/>
    <s v="Programa de capacitación interdisciplinaria sobre la aplicación del Protocolo de Estambul”, para concursar en el Fondo Especial del Protocolo Facultativo de la Convención contra la Tortura y otros tratos o penas crueles, inhumanos o degradantes "/>
    <s v="El programa de capacitación interdisciplinario sobre la aplicación del Protocolo de Estambul se propone como un curso de formación en modalidad híbrida, que incluye un curso virtual y un taller práctico. _x000a_ _x000a_El curso virtual contará con un apartado general diseñado con un enfoque jurídico y de derechos humanos dirigido a todos los actores estatales involucrados en la aplicación de la normativa nacional e internacional en materia de tortura y un apartado especializado dirigido específicamente a personal de la salud.  El taller práctico, por su parte, esta dirigido únicamente al personal de la salud tanto del Poder Judicial como del Ministerio de Justicia y Paz.  _x000a_ "/>
    <s v="16, 17"/>
    <s v="Multilateral"/>
    <s v="Técnica"/>
    <x v="5"/>
    <m/>
    <m/>
    <s v="Demanda"/>
    <m/>
    <x v="1"/>
    <x v="0"/>
    <x v="3"/>
    <s v="Ejecución"/>
  </r>
  <r>
    <n v="16"/>
    <m/>
    <s v="ZCG"/>
    <x v="0"/>
    <x v="12"/>
    <m/>
    <s v="CONTEXTO Abordaje integral de la violencia contra las mujeres: construcción de nuevas masculinidades en hombres sometidos a un proceso penal por violencia contra las mujeres."/>
    <s v="Abordar de manera integral la violencia y discriminación contra las mujeres  a través de la reeducación a la población masculina mayor de 18 años, inmersa en procesos penales por delitos de violencia contra las mujeres con la finalidad de lograr una transformación en la sociedad, para que, las mujeres puedan desarrollarse de forma libre, segura, sin discriminación, con igualdad de derechos y oportunidades que el hombre, y de esta manera reducir la reincidencia criminal por este tipo de delitos."/>
    <s v="4, 5, 10, 16, 17"/>
    <s v="Multilateral"/>
    <s v="Técnica"/>
    <x v="6"/>
    <m/>
    <m/>
    <s v="Demanda"/>
    <m/>
    <x v="3"/>
    <x v="4"/>
    <x v="6"/>
    <m/>
  </r>
  <r>
    <n v="17"/>
    <m/>
    <s v="ZCG"/>
    <x v="1"/>
    <x v="13"/>
    <m/>
    <s v="Complejo Médico Forense en la Región Brunca y Edificio de tribunales"/>
    <s v="Concentrar los servicios de la Administración de Justicia en la localidad y brindar servicios en materia de patología, clínica forense y servicios de laboratorios forenses, para garantizar el acceso a la justicia y una atención de calidad a las poblaciones de mayor vulnerabilidad, siendo que Buenos Aires es catalogada como “zona de extrema pobreza” del país.  Asimismo, los servicios estarán dirigidos a la atención de la población indígena de la región, con lo cual se fortalece el acceso a la justicia."/>
    <s v="3, 6, 7, 9, 10, 11, 16, 17"/>
    <s v="Multilateral"/>
    <s v="Técnica"/>
    <x v="7"/>
    <m/>
    <m/>
    <s v="Demanda"/>
    <m/>
    <x v="0"/>
    <x v="0"/>
    <x v="8"/>
    <m/>
  </r>
  <r>
    <n v="18"/>
    <m/>
    <s v="ZCG"/>
    <x v="0"/>
    <x v="4"/>
    <m/>
    <s v="Especialización de la Jurisdicción Especializada de Crimen Organizado en Costa Rica"/>
    <s v="Efectuar un plan de capacitación dirigido al personal de investigación del OIJ, con la finalidad de potenciar las destrezas en diferentes áreas de abordaje del crimen organizado, así como el establecimiento de canales de comunicación entre policías para el intercambio de información. _x000a__x000a_Especializar al personal en los siguientes temas:  _x000a_• Trata y el tráfico de seres humanos_x000a_• Tráfico de drogas_x000a_• Tráfico de armas_x000a_• Delitos ambientales_x000a_• Ciber delitos _x000a_• Corrupción _x000a_• Legitimación de capitales. _x000a_• Terrorismo _x000a_• Pandillas _x000a_• Infracciones a la propiedad intectual y los derechos de autor_x000a_• Diseñar mecanismos de apoyo entre agencias policiales buscando el intercambio de información y la conformación de equipos conjuntos para la investigación  _x000a_"/>
    <s v="16, 17"/>
    <s v="Multilateral"/>
    <s v="Técnica"/>
    <x v="8"/>
    <m/>
    <m/>
    <s v="Demanda"/>
    <m/>
    <x v="4"/>
    <x v="4"/>
    <x v="3"/>
    <m/>
  </r>
  <r>
    <n v="19"/>
    <m/>
    <s v="ZCG"/>
    <x v="0"/>
    <x v="4"/>
    <m/>
    <s v="PACCTO Programa Asistencia contra el Crimen Transnacional Organizado"/>
    <s v="Programa Asistencia contra el Crimen Transnacional Organizado"/>
    <s v="16, 17"/>
    <s v="Multilateral"/>
    <s v="Técnica"/>
    <x v="8"/>
    <m/>
    <m/>
    <s v="Demanda"/>
    <m/>
    <x v="4"/>
    <x v="0"/>
    <x v="9"/>
    <s v="Ejecutado"/>
  </r>
  <r>
    <n v="20"/>
    <m/>
    <s v="ZCG"/>
    <x v="0"/>
    <x v="4"/>
    <m/>
    <s v="ICRIME Proyecto de cooperación en investigación criminal en Centroamérica para combatir la delincuencia y el tráfico de drogas a nivel internacional en los países miembros del SICA"/>
    <s v="Aumentar la eficacia de los sistemas de justicia penal en la persecución de la delincuencia y el tráfico de drogas a nivel internacional._x000a__x000a_Objetivo Específico: Fomentar la capacidad para investigar y perseguir actividades criminales transfronterizas mediante mejores prácticas que fomenten la confianza mutua, la CI, coordinación regional de operaciones conjuntas."/>
    <s v="5, 16, 17"/>
    <s v="Multilateral"/>
    <s v="Técnica"/>
    <x v="9"/>
    <m/>
    <m/>
    <s v="Demanda"/>
    <m/>
    <x v="2"/>
    <x v="2"/>
    <x v="9"/>
    <m/>
  </r>
  <r>
    <n v="21"/>
    <m/>
    <s v="ZCG"/>
    <x v="0"/>
    <x v="4"/>
    <m/>
    <s v="Proyecto regional capacitación regional Desarrollo de un Sistema de especialización de los operadores jurídicos frente a la criminalidad y los módulos"/>
    <s v="Proyecto regional capacitación a latinoamerica en temas de crimen transnacional organizado "/>
    <s v="16, 17"/>
    <s v="Triangular"/>
    <s v="Financiera no rembolsable"/>
    <x v="8"/>
    <m/>
    <m/>
    <s v="Oferta"/>
    <m/>
    <x v="3"/>
    <x v="4"/>
    <x v="10"/>
    <m/>
  </r>
  <r>
    <n v="22"/>
    <m/>
    <s v="ZCG"/>
    <x v="0"/>
    <x v="4"/>
    <m/>
    <s v="Redes PolIciales Especializadas"/>
    <s v="Redes PolIciales Especializadas"/>
    <s v="16, 17"/>
    <s v="Multilateral"/>
    <s v="Técnica"/>
    <x v="8"/>
    <m/>
    <m/>
    <s v="Oferta"/>
    <m/>
    <x v="3"/>
    <x v="0"/>
    <x v="10"/>
    <m/>
  </r>
  <r>
    <n v="23"/>
    <m/>
    <s v="ZCG"/>
    <x v="0"/>
    <x v="4"/>
    <m/>
    <s v="Asistencia técnica especializada para elaboración de propuesta planteada de modificación del artículo 69 de la ley 8204"/>
    <s v="elaboración de propuesta planteada de modificación del artículo 69 de la ley 8204"/>
    <s v="16, 17"/>
    <s v="Multilateral"/>
    <s v="Técnica"/>
    <x v="8"/>
    <m/>
    <m/>
    <s v="Oferta"/>
    <m/>
    <x v="0"/>
    <x v="0"/>
    <x v="10"/>
    <m/>
  </r>
  <r>
    <n v="24"/>
    <m/>
    <s v="ZCG"/>
    <x v="0"/>
    <x v="4"/>
    <m/>
    <s v="Proyecto Diagnóstico regional Lucha contra la legitimación de capitales y financiamiento al terrorismo en Centroamérica y Caribe"/>
    <s v="Dos expertos UE y dos AL contribuirán, en el marco del CJCC y con la coordinación de la Corte Suprema de Costa Rica, a desarrollar reuniones para analizar la aplicación de las normas penales, además de establecer, remitir y analizar cuestionarios a las Cortes Supremas con aspectos relativos al marco penal en aspectos fundamentales (por ejemplo, remisión a lista abierta o cerrada de delitos base) y a la aplicación de la normas vigentes en supuestos complejos (por ejemplo, autolavado, spuestos de no aplicación, dificultades probatorias, etc.), con miras a la elaboración de un documento final en junio en el que se identifiquen: _x000a_ - Líneas generales a aplicación de penas por delito de lavado de activos, con puntos comunes y diferencias entre los estados; - Dificultades que requieran modificaciones institcionales o estructurales; - Propuestas de buenas prácticas en la aplicación de las normas penales; - Bases para modificaciones legislativas. _x000a_ "/>
    <s v="16, 17"/>
    <s v="Multilateral"/>
    <s v="Técnica"/>
    <x v="8"/>
    <m/>
    <m/>
    <s v="Demanda"/>
    <m/>
    <x v="0"/>
    <x v="5"/>
    <x v="11"/>
    <m/>
  </r>
  <r>
    <n v="25"/>
    <m/>
    <s v="ZCG"/>
    <x v="0"/>
    <x v="14"/>
    <m/>
    <s v="Red de Mentores juveniles"/>
    <s v="dirigido a niños, niñas y adolescentes en condición de vulnerabilidad, que impulsa la construcción de proyectos de vida integrales para estas poblaciones."/>
    <s v="3, 5, 10, 11, 16, 17"/>
    <s v="Multilateral"/>
    <s v="Técnica"/>
    <x v="10"/>
    <m/>
    <m/>
    <s v="Demanda"/>
    <m/>
    <x v="4"/>
    <x v="4"/>
    <x v="3"/>
    <m/>
  </r>
  <r>
    <n v="26"/>
    <m/>
    <s v="ZCG"/>
    <x v="0"/>
    <x v="15"/>
    <m/>
    <s v="Gestión de la información basada en evidencia para la seguridad ciudadana en América central y República Dominicana. Infosegura"/>
    <s v="Objetivo de fortalecer el diseño de políticas basadas en evidencias, a través del mejoramiento de la calidad y comparabilidad de estadísticas regionales y una mayor coordinación y colaboración regional en estrategias efectivas de seguridad en países de América Central y República Dominicana, PNUD en apoyo a la COMESCO."/>
    <s v="16, 17"/>
    <s v="Multilateral"/>
    <s v="Técnica"/>
    <x v="11"/>
    <m/>
    <m/>
    <s v="Demanda"/>
    <m/>
    <x v="2"/>
    <x v="0"/>
    <x v="8"/>
    <m/>
  </r>
  <r>
    <n v="27"/>
    <m/>
    <s v="ZCG"/>
    <x v="0"/>
    <x v="4"/>
    <m/>
    <s v="Programa COPOLAD III"/>
    <s v="Programa Cooperación Latinoamerica Drogas"/>
    <s v="16, 17"/>
    <s v="Multilateral"/>
    <s v="Técnica"/>
    <x v="12"/>
    <m/>
    <m/>
    <s v="Demanda"/>
    <m/>
    <x v="0"/>
    <x v="2"/>
    <x v="12"/>
    <s v="Ejecución"/>
  </r>
  <r>
    <n v="28"/>
    <m/>
    <s v="ZCG"/>
    <x v="0"/>
    <x v="2"/>
    <m/>
    <s v="Fortalecimiento de la Justicia Restaurativa"/>
    <s v="Proyecto Regional que coordina Costa Rica y los beneficiarios además de CR es México y Colombia. Para el fortalecimiento de la justicia restaurativa en poblaciones condición vulnerabilidad. "/>
    <s v="5, 10, 16, 17"/>
    <s v="Multilateral"/>
    <s v="Técnica"/>
    <x v="13"/>
    <m/>
    <s v="1.029.182.60 Euros"/>
    <s v="Dual"/>
    <m/>
    <x v="5"/>
    <x v="6"/>
    <x v="11"/>
    <m/>
  </r>
  <r>
    <n v="29"/>
    <m/>
    <s v="ZCG"/>
    <x v="0"/>
    <x v="2"/>
    <s v="Proyecto"/>
    <s v="Justicia Restaurativa y Justicia Terapeútica"/>
    <s v="Proyecto Regional que coordina Costa Rica y los beneficiarios además de CR es México, Paraguay, República Dominicana, Universidad de Vigo y Universidad de Santiago de Compostela.Para el fortalecimiento de la justicia restaurativa en poblaciones condición vulnerabilidad y ODS. "/>
    <s v="5, 10, 16, 17"/>
    <s v="Triangular"/>
    <s v="Técnica"/>
    <x v="13"/>
    <m/>
    <m/>
    <s v="Dual"/>
    <m/>
    <x v="0"/>
    <x v="4"/>
    <x v="11"/>
    <m/>
  </r>
  <r>
    <n v="30"/>
    <m/>
    <s v="ZCG"/>
    <x v="0"/>
    <x v="10"/>
    <m/>
    <s v="Proyecto apoyo creación política indígena en el Poder Judicial (Fase 3)"/>
    <s v="Apoyo para la creación de una politica indígena en el Poder Judicial, alineada a la Política Nacional"/>
    <s v="10, 16, 17"/>
    <s v="Multilateral"/>
    <s v="Técnica"/>
    <x v="5"/>
    <m/>
    <m/>
    <s v="Demanda"/>
    <m/>
    <x v="0"/>
    <x v="4"/>
    <x v="3"/>
    <m/>
  </r>
  <r>
    <n v="31"/>
    <m/>
    <s v="ZCG"/>
    <x v="0"/>
    <x v="11"/>
    <m/>
    <s v="Indicadores con enfoque de DDHH en el Poder Judicial"/>
    <s v="Disponibilidad de los instrumentos apropiados para la recolección de datos e información que generan las instancias judiciales, y que, en un mediano plazo, se brinden datos, estadísticas y evidencia consistente en la rendición de cuentas de derechos humanos ante diversos órganos de tratados, incluyendo informes de avances en el cumplimiento de los ODS"/>
    <s v="16, 17"/>
    <s v="Multilateral"/>
    <s v="Técnica"/>
    <x v="5"/>
    <m/>
    <m/>
    <s v="Demanda"/>
    <m/>
    <x v="2"/>
    <x v="4"/>
    <x v="8"/>
    <m/>
  </r>
  <r>
    <n v="32"/>
    <m/>
    <s v="ZCG"/>
    <x v="0"/>
    <x v="11"/>
    <m/>
    <s v="Proyecto apoyo creación política Acceso a la Justicia para personas con discapacidad y _x000a_personas defensoras de derechos humanos"/>
    <s v="Apoyo para la creación de una política para personas defensoras de derechos humanos"/>
    <s v="10, 16, 17"/>
    <s v="Multilateral"/>
    <s v="Técnica"/>
    <x v="5"/>
    <m/>
    <m/>
    <s v="Demanda"/>
    <m/>
    <x v="1"/>
    <x v="0"/>
    <x v="3"/>
    <m/>
  </r>
  <r>
    <n v="33"/>
    <m/>
    <s v="ZCG"/>
    <x v="0"/>
    <x v="11"/>
    <m/>
    <s v="Proyecto apoyo creación política Acceso a la Justicia para personas defensoras de derechos humanos"/>
    <s v="Apoyo para la creación de una política para personas con discapacidad y _x000a_personas defensoras de derechos humanos"/>
    <s v="10, 16, 17"/>
    <s v="Multilateral"/>
    <s v="Técnica"/>
    <x v="5"/>
    <m/>
    <m/>
    <s v="Demanda"/>
    <m/>
    <x v="1"/>
    <x v="0"/>
    <x v="3"/>
    <m/>
  </r>
  <r>
    <n v="34"/>
    <m/>
    <s v="ZCG"/>
    <x v="0"/>
    <x v="4"/>
    <m/>
    <s v="Cooperación penal internacional"/>
    <m/>
    <s v="16, 17"/>
    <s v="Multilateral"/>
    <s v="Técnica"/>
    <x v="8"/>
    <m/>
    <m/>
    <s v="Demanda"/>
    <m/>
    <x v="3"/>
    <x v="5"/>
    <x v="4"/>
    <m/>
  </r>
  <r>
    <n v="35"/>
    <m/>
    <s v="ZCG"/>
    <x v="0"/>
    <x v="10"/>
    <m/>
    <s v="Contribuir a asegurar el acceso a la justicia para las poblaciones indígenas:  un compromiso ineludible que debe atenderse en Costa Rica"/>
    <s v="Definir las prioridades de las poblaciones indígenas, por medio de un proceso social participativo, inclusivo y consultivo a las comunidades indígenas en Costa Rica, que permita atender las necesidades y particularidades que tienen, de conformidad con su cosmovisión y las recomendaciones del Examen Periódico Universal.   (Diagnóstico)"/>
    <s v="10, 16, 17"/>
    <s v="Multilateral"/>
    <s v="Técnica"/>
    <x v="5"/>
    <m/>
    <m/>
    <s v="Demanda"/>
    <m/>
    <x v="1"/>
    <x v="0"/>
    <x v="3"/>
    <m/>
  </r>
  <r>
    <n v="36"/>
    <m/>
    <s v="ZCG"/>
    <x v="0"/>
    <x v="13"/>
    <m/>
    <s v="Estudio y Diálogo de la OCDE sobre el Poder Judicial en Costa Rica"/>
    <s v="Diagnóstico de la situación del Poder Judicial en Costa Rica y análisis comparativo de las mejores prácticas y lecciones aprendidas en los países miembros de la OCDE."/>
    <s v="16, 17"/>
    <s v="Multilateral"/>
    <s v="Técnica"/>
    <x v="14"/>
    <m/>
    <m/>
    <s v="Demanda"/>
    <m/>
    <x v="0"/>
    <x v="1"/>
    <x v="8"/>
    <m/>
  </r>
  <r>
    <n v="37"/>
    <m/>
    <s v="ZCG"/>
    <x v="0"/>
    <x v="2"/>
    <m/>
    <s v="Capacitación Justicia Juvenil Restaurativa"/>
    <s v="Actividades de capacitación regional en centroamerica en Justicia Juvenil Restaurativa"/>
    <s v="10, 16, 17"/>
    <s v="Multilateral"/>
    <s v="Técnica"/>
    <x v="15"/>
    <m/>
    <m/>
    <s v="Demanda"/>
    <m/>
    <x v="1"/>
    <x v="0"/>
    <x v="11"/>
    <s v="En cierre"/>
  </r>
  <r>
    <n v="38"/>
    <m/>
    <s v="ZCG"/>
    <x v="0"/>
    <x v="4"/>
    <m/>
    <s v="Estudio sobre la protección de datos: un reto para LA – II"/>
    <s v="Actividades de capacitación regional en centroamerica en Justicia Juvenil Restaurativa"/>
    <s v="16, 17"/>
    <s v="Multilateral"/>
    <s v="Técnica"/>
    <x v="8"/>
    <m/>
    <m/>
    <s v="Demanda"/>
    <m/>
    <x v="1"/>
    <x v="0"/>
    <x v="11"/>
    <m/>
  </r>
  <r>
    <n v="39"/>
    <m/>
    <s v="MFCA"/>
    <x v="0"/>
    <x v="4"/>
    <s v="Proyecto"/>
    <s v="Fortaleciendo la Respuesta Judicial al Crimen Organizado en Costa Rica Fase II"/>
    <s v="Fortalecer las competencias del personal judicial que tomará parte en la implementación de la jurisdicción especializada de crimen organizado, mediante la dotación de herramientas académicas y prácticas para utilizarlas en sus quehaceres diarios y ofrecer un servicio público de calidad; así como una justicia pronta y cumplida. _x000a__x000a_Proyecto que incluye diagnostico de necesidades en capacitación, desarrollo de módulos de capacitación especializada, seguimiento y evaluación de la misma"/>
    <s v="16, 17"/>
    <s v="Bilateral"/>
    <s v="Técnica"/>
    <x v="0"/>
    <m/>
    <n v="500000"/>
    <s v="Demanda"/>
    <m/>
    <x v="6"/>
    <x v="7"/>
    <x v="3"/>
    <s v="Ejecución"/>
  </r>
  <r>
    <n v="40"/>
    <m/>
    <s v="MFCA"/>
    <x v="2"/>
    <x v="10"/>
    <m/>
    <s v="EMPLEABILIDAD DE PERSONAS INDÍGENAS JOVENES EN EL MINISTERIO PÚBLICO"/>
    <s v="Generar espacios, a través de actividades informativas y pasantías, para la inserción laboral en el Ministerio Público de personas jóvenes indígenas que actualmente cursan el último año de secundaria, lo que permitirá a la institución una mayor pertinencia cultural en la atención de la población indígena."/>
    <s v="8, 10, 16, 17"/>
    <s v="Bilateral"/>
    <s v="Técnica"/>
    <x v="0"/>
    <m/>
    <m/>
    <s v="Demanda"/>
    <m/>
    <x v="1"/>
    <x v="1"/>
    <x v="4"/>
    <s v="Pausado"/>
  </r>
  <r>
    <n v="41"/>
    <m/>
    <s v="MFCA"/>
    <x v="2"/>
    <x v="6"/>
    <m/>
    <s v="ABORDAJE DE LOS DELITOS SEXUALES EN EL MINISTERIO PÚBLICO"/>
    <s v="Establecer un plan de acción que permita mejorar la atención que se les brinda a las personas víctimas de delitos sexuales mediante un diagnóstico situacional, en aras de brindar servicio público de calidad y una justicia pronta y cumplida."/>
    <s v="5, 10, 16, 17"/>
    <s v="Bilateral"/>
    <s v="Técnica"/>
    <x v="0"/>
    <m/>
    <m/>
    <s v="Demanda"/>
    <m/>
    <x v="1"/>
    <x v="1"/>
    <x v="4"/>
    <s v="Pausado"/>
  </r>
  <r>
    <n v="42"/>
    <m/>
    <s v="MFCA"/>
    <x v="1"/>
    <x v="4"/>
    <m/>
    <s v="EDIFICIO PARA INCINERACION Y OBRAS DE ACCESO"/>
    <s v="Construcción de incinerador y fortalecimiento de Capacidades para uso y mantenimiento del mismo"/>
    <s v="16, 17"/>
    <s v="Bilateral"/>
    <s v="Técnica"/>
    <x v="0"/>
    <m/>
    <n v="750000"/>
    <s v="Demanda"/>
    <m/>
    <x v="5"/>
    <x v="0"/>
    <x v="13"/>
    <s v="Ejecución"/>
  </r>
  <r>
    <n v="43"/>
    <m/>
    <s v="MFCA"/>
    <x v="2"/>
    <x v="16"/>
    <s v="Proyecto"/>
    <s v="Programa Especializado de Formación en Derecho Ambiental"/>
    <s v="Fortalecer los conocimientos y capacidades de las personas funcionarias judiciales en materia de derecho y gestión ambiental, con el fin de contribuir en la mejora del servicio para el acceso a la justicia que brinda el Poder Judicial a las personas usuarias y a la ciudadanía en general."/>
    <s v="16, 17"/>
    <s v="Bilateral"/>
    <s v="Técnica"/>
    <x v="0"/>
    <m/>
    <m/>
    <s v="Demanda"/>
    <m/>
    <x v="6"/>
    <x v="5"/>
    <x v="14"/>
    <s v="Negociación"/>
  </r>
  <r>
    <n v="44"/>
    <m/>
    <s v="MFCA"/>
    <x v="0"/>
    <x v="2"/>
    <s v="Proyecto"/>
    <s v="ENMIENDA: Procedimiento de Flagrancia mediante Justicia Restaurativa "/>
    <s v="Promover la Justicia Restaurativa como un instrumento para la resolución de conflictos jurídicos generados en los procesos de Flagrancia, con la participación activa de las partes intervinientes, a fin de restaurar los daños a la víctima, procurar la inserción social de la persona ofensora, con soluciones integrales y promover la paz social."/>
    <s v="10, 16, 17"/>
    <s v="Bilateral"/>
    <s v="Técnica"/>
    <x v="0"/>
    <m/>
    <m/>
    <s v="Demanda"/>
    <m/>
    <x v="0"/>
    <x v="4"/>
    <x v="11"/>
    <s v="Ejecutado"/>
  </r>
  <r>
    <n v="45"/>
    <m/>
    <s v="MFCA"/>
    <x v="0"/>
    <x v="12"/>
    <s v="Proyecto"/>
    <s v="”Proyecto Mujeres Privadas de Libertad y Derechos Humanos”"/>
    <s v="Identificar los principales factores de interseccionalidad de las mujeres privadas de libertad, para exponerlos en los procesos penales y obtener la aplicación del numeral 71 y 72 del Código Penal de Costa Rica, a fin de lograr disminuir las penas más allá del mínimo legal establecido para los delitos y con ello obtener sanciones alternativas a la prisión, medidas alternas y la libertad de las mujeres."/>
    <s v="5, 10, 16, 17"/>
    <s v="Bilateral"/>
    <s v="Técnica"/>
    <x v="16"/>
    <m/>
    <m/>
    <s v="Demanda"/>
    <m/>
    <x v="0"/>
    <x v="4"/>
    <x v="6"/>
    <s v="Ejecutado"/>
  </r>
  <r>
    <n v="46"/>
    <m/>
    <s v="MFCA"/>
    <x v="1"/>
    <x v="17"/>
    <s v="Proyecto"/>
    <s v="“Fortalecimiento a la efectividad judicial mediante manuales de capacitación y asistencia técnica a la Fiscalía de Costa Rica&quot;"/>
    <s v="mejorar los materiales de referencia y capacitación disponibles para los fiscales costarricenses y desarrollar y /o adaptar estrategias de enjuiciamiento para reflejar presentes tendencias de crimen, con el objetivo de equipar mejor a los fiscales para procesar exitosamente crímenes complejos"/>
    <s v="4, 16, 17"/>
    <s v="Bilateral"/>
    <s v="Técnica"/>
    <x v="0"/>
    <m/>
    <m/>
    <s v="Demanda"/>
    <m/>
    <x v="3"/>
    <x v="4"/>
    <x v="4"/>
    <s v="Ejecutado"/>
  </r>
  <r>
    <n v="47"/>
    <m/>
    <s v="MFCA"/>
    <x v="0"/>
    <x v="10"/>
    <s v="Proyecto"/>
    <s v="“Congreso sobre Derechos Humanos de los Pueblos Indígenas: estándares internacionales y peritajes cul-turales en procesos judiciales”"/>
    <s v="La finalidad de esta actividad es establecer estrategias de defensa técnica con perspectiva cultural en todo tipo de proceso, utilizando los estándares internacionales, las pericias culturales y la experiencia de otros países latinoame-ricanos con este elemento probatorio."/>
    <s v="10, 16, 17"/>
    <s v="Bilateral"/>
    <s v="Técnica"/>
    <x v="16"/>
    <m/>
    <m/>
    <s v="Demanda"/>
    <m/>
    <x v="0"/>
    <x v="4"/>
    <x v="6"/>
    <s v="Ejecutado"/>
  </r>
  <r>
    <n v="48"/>
    <m/>
    <s v="MFCA"/>
    <x v="0"/>
    <x v="1"/>
    <s v="Proyecto"/>
    <s v="Necesidades de formación forense con enfoque en adquirir, mantener y conservar la competencia técnica requerida para las labores actuales que se realizan como para nuevas labores periciales forenses."/>
    <s v="Robustecer el sistema de Gestión de Calidad del Departamento de Ciencias Forenses en el componente de entrenamiento y competencia del personal pericial."/>
    <s v="16, 17"/>
    <s v="Sur-Sur"/>
    <s v="Técnica"/>
    <x v="17"/>
    <m/>
    <m/>
    <s v="Dual"/>
    <m/>
    <x v="3"/>
    <x v="4"/>
    <x v="1"/>
    <s v="Ejecutado"/>
  </r>
  <r>
    <n v="49"/>
    <m/>
    <s v="MFCA"/>
    <x v="1"/>
    <x v="2"/>
    <s v="Proyecto"/>
    <s v="Fase II: Proyecto “Acceso a la Justicia de la Población Penal Juvenil: oportunidades para el cambio judicial y cultural.”"/>
    <s v="Contribuir al acceso a la justicia de la población menor de edad en conflicto con la ley penal, estimulando un mayor uso de los medios alternativos de resolución de conflictos, soluciones y sanciones alternativas distintas a la sanción privativa de la libertad, por medio de mecanismos institucionales y culturales, ágiles y efectivos, que fortalezcan los procesos de trabajo de esta población vulnerable._x000a__x000a_Se trata de la II Fase del Proyecto de Cooperación entre la Corte Suprema de Justicia, la Embajada de los Estados Unidos de América en Costa Rica y el Centro Nacional de Tribunales Estatales (NCSC por sus siglas en inglés), el cual pretende contribuir al acceso a la justicia de a la población menor de edad en conflicto con la ley,  por medio de la Justicia Restaurativa Juvenil en las comunidades de San Carlos, Pococí, Puntarenas, Limón y Zona Sur."/>
    <s v="1, 4, 5, 8, 10, 16, 17"/>
    <s v="Bilateral"/>
    <s v="Técnica"/>
    <x v="0"/>
    <m/>
    <n v="1835635"/>
    <s v="Demanda"/>
    <m/>
    <x v="5"/>
    <x v="4"/>
    <x v="11"/>
    <s v="Ejecutado"/>
  </r>
  <r>
    <n v="50"/>
    <m/>
    <s v="MFCA"/>
    <x v="0"/>
    <x v="18"/>
    <s v="Proyecto"/>
    <s v="PROTEGE: una acción de la Administración de Justicia contra el COVID-19"/>
    <s v="Mantener el servicio de administración de justicia como base fundamental del Estado de Derecho por medio de la protección y salvaguarda de la salud del personal judicial y de las personas usuarias."/>
    <s v="3,10,16,17"/>
    <s v="Bilateral"/>
    <s v="Técnica"/>
    <x v="0"/>
    <m/>
    <m/>
    <s v="Demanda"/>
    <m/>
    <x v="3"/>
    <x v="4"/>
    <x v="8"/>
    <s v="Ejecutado"/>
  </r>
  <r>
    <n v="51"/>
    <m/>
    <s v="MFCA"/>
    <x v="0"/>
    <x v="15"/>
    <m/>
    <s v="“ buenas practicas en lineamientos o políticas relativas a la asignación de vehículos, flotillas, combustible, etc.”"/>
    <s v="Conocimiento de acciones administrativas, sobre vehículos, flotillas y combustibles."/>
    <s v="16, 17"/>
    <s v="Sur-Sur"/>
    <s v="Técnica"/>
    <x v="18"/>
    <m/>
    <m/>
    <s v="Oferta"/>
    <m/>
    <x v="0"/>
    <x v="4"/>
    <x v="8"/>
    <s v="Ejecutado"/>
  </r>
  <r>
    <n v="52"/>
    <m/>
    <s v="MFCA"/>
    <x v="0"/>
    <x v="19"/>
    <m/>
    <s v="Experiencia en modelo procesal penal"/>
    <s v="Contar con información sobre el sistema de proceso penal existente en Costa Rica. De manera particular, desea conocer si existe la práctica de transferir al tribunal solo el acta de acusación del fiscal y el acto de la defensa, y no todos los materiales del caso penal."/>
    <s v="16, 17"/>
    <s v="Sur-Sur"/>
    <s v="Técnica"/>
    <x v="19"/>
    <m/>
    <m/>
    <s v="Oferta"/>
    <m/>
    <x v="0"/>
    <x v="4"/>
    <x v="11"/>
    <s v="Ejecutado"/>
  </r>
  <r>
    <n v="53"/>
    <m/>
    <s v="MFCA"/>
    <x v="0"/>
    <x v="15"/>
    <m/>
    <s v="Métodos Alternos de Conflictos"/>
    <s v="Conocer sobre la experiencia de Costa Rica de los métodos de Resolución de Conflictos"/>
    <s v="16, 17"/>
    <s v="Sur-Sur"/>
    <s v="Técnica"/>
    <x v="18"/>
    <m/>
    <m/>
    <s v="Oferta"/>
    <m/>
    <x v="0"/>
    <x v="4"/>
    <x v="11"/>
    <s v="Ejecutado"/>
  </r>
  <r>
    <n v="54"/>
    <m/>
    <s v="ZCG"/>
    <x v="0"/>
    <x v="20"/>
    <m/>
    <s v="Mejoramiento de las condiciones de acceso a la justicia de poblaciones en condición de vulnerabilidad en la Región Iberoamericana."/>
    <s v="Contribuir al aumento de la cohesión social en los países de la región Iberoamericana, favoreciendo el acceso a la justicia de las poblaciones en condición de vulnerabilidad, a través de la creación de condiciones de trabajo idóneas, para la actualización de las Reglas de Brasilia, y de la elaboración de un Manual para la construcción de políticas públicas. "/>
    <s v="16,10,5,1,"/>
    <s v="Multilateral"/>
    <s v="Técnica"/>
    <x v="20"/>
    <m/>
    <m/>
    <s v="Demanda"/>
    <m/>
    <x v="5"/>
    <x v="8"/>
    <x v="15"/>
    <m/>
  </r>
  <r>
    <n v="55"/>
    <m/>
    <s v="ZCG"/>
    <x v="0"/>
    <x v="20"/>
    <m/>
    <s v="Justicia Abierta en el Poder Judicial de Costa Rica "/>
    <s v="Implementar la Política de Justicia Abierta (aprobada por Corte Plena en marzo de 2018) mediante el fortalecimiento de los principios de transparencia, participación ciudadana y colaboración con la realización de acciones estratégicas de alto impacto, en cada uno de esos ejes de trabajo. "/>
    <s v="16, 17"/>
    <s v="Multilateral"/>
    <s v="Técnica"/>
    <x v="20"/>
    <m/>
    <m/>
    <s v="Demanda"/>
    <m/>
    <x v="4"/>
    <x v="6"/>
    <x v="16"/>
    <m/>
  </r>
  <r>
    <n v="56"/>
    <m/>
    <s v="ZCG"/>
    <x v="2"/>
    <x v="20"/>
    <m/>
    <s v="Proyecto capacitación MOCUPP"/>
    <s v="Capacitación Sistema MONITOREO DE CAMBIO DE USO EN PAISAJES PRODUCTIVOS del PNUD"/>
    <s v="2, 11, 12, 13, 16, 17"/>
    <s v="Multilateral"/>
    <s v="Técnica"/>
    <x v="21"/>
    <m/>
    <m/>
    <s v="Oferta"/>
    <m/>
    <x v="3"/>
    <x v="9"/>
    <x v="14"/>
    <m/>
  </r>
  <r>
    <n v="57"/>
    <m/>
    <s v="ZCG"/>
    <x v="0"/>
    <x v="20"/>
    <m/>
    <s v="Implementación de las Nuevas Reglas de Brasilia a nivel latinoamericano (CJI)"/>
    <s v="Actualización de las Reglas de Brasilia"/>
    <s v="16, 17"/>
    <s v="Multilateral"/>
    <s v="Técnica"/>
    <x v="20"/>
    <m/>
    <m/>
    <s v="Demanda"/>
    <m/>
    <x v="5"/>
    <x v="6"/>
    <x v="17"/>
    <m/>
  </r>
  <r>
    <n v="58"/>
    <m/>
    <s v="ZCG"/>
    <x v="3"/>
    <x v="21"/>
    <m/>
    <s v="Proyecto capacitación MOCUPP"/>
    <s v="Capacitación Sistema MONITOREO DE CAMBIO DE USO EN PAISAJES PRODUCTIVOS del PNUD"/>
    <s v="2, 11, 12, 13, 16, 17"/>
    <s v="Multilateral"/>
    <s v="Técnica"/>
    <x v="21"/>
    <m/>
    <m/>
    <s v="Oferta"/>
    <m/>
    <x v="3"/>
    <x v="9"/>
    <x v="14"/>
    <m/>
  </r>
  <r>
    <n v="59"/>
    <m/>
    <s v="ZCG"/>
    <x v="2"/>
    <x v="10"/>
    <m/>
    <s v="Proyecto apoyo creación política indígena en el Poder Judicia"/>
    <s v="Apoyo para la creación de una politica indígena en el Poder Judicial, alineada a la Política Nacional"/>
    <s v="10, 16, 17"/>
    <s v="Multilateral"/>
    <s v="Técnica"/>
    <x v="5"/>
    <m/>
    <m/>
    <s v="Demanda"/>
    <m/>
    <x v="3"/>
    <x v="4"/>
    <x v="17"/>
    <m/>
  </r>
  <r>
    <n v="60"/>
    <m/>
    <s v="ZCG"/>
    <x v="2"/>
    <x v="10"/>
    <m/>
    <s v="Proyecto apoyo creación política indígena en el Poder Judicial (Fase 2)"/>
    <s v="Apoyo para la creación de una politica indígena en el Poder Judicial, alineada a la Política Nacional"/>
    <s v="10, 16, 17"/>
    <s v="Multilateral"/>
    <s v="Técnica"/>
    <x v="5"/>
    <m/>
    <m/>
    <s v="Demanda"/>
    <m/>
    <x v="0"/>
    <x v="4"/>
    <x v="17"/>
    <m/>
  </r>
  <r>
    <n v="61"/>
    <m/>
    <s v="ZCG"/>
    <x v="2"/>
    <x v="4"/>
    <m/>
    <s v="Especialización y fortalecimiento de la formación del personal de investigación de Crimen Organizado del Organismo de Investigación Judicial"/>
    <s v="Efectuar un plan de capacitación dirigido al personal de investigación del OIJ, con la finalidad de potenciar las destrezas en diferentes áreas de abordaje del crimen organizado, así como el establecimiento de canales de comunicación entre policías para el intercambio de información. _x000a__x000a_Especializar al personal en los siguientes temas:  _x000a_• Trata y el tráfico de seres humanos_x000a_• Tráfico de drogas_x000a_• Tráfico de armas_x000a_• Delitos ambientales_x000a_• Ciber delitos _x000a_• Corrupción _x000a_• Legitimación de capitales. _x000a_• Terrorismo _x000a_• Pandillas _x000a_• Infracciones a la propiedad intectual y los derechos de autor_x000a_• Diseñar mecanismos de apoyo entre agencias policiales buscando el intercambio de información y la conformación de equipos conjuntos para la investigación  _x000a_"/>
    <s v="16, 17"/>
    <s v="Multilateral"/>
    <s v="Técnica"/>
    <x v="20"/>
    <m/>
    <m/>
    <s v="Demanda"/>
    <m/>
    <x v="4"/>
    <x v="6"/>
    <x v="18"/>
    <m/>
  </r>
  <r>
    <n v="62"/>
    <m/>
    <s v="ZCG"/>
    <x v="2"/>
    <x v="10"/>
    <m/>
    <s v="Proyecto apoyo creación política indígena en el Poder Judicia"/>
    <s v="Apoyo para la creación de una politica indígena en el Poder Judicial, alineada a la Política Nacional"/>
    <s v="10, 16, 17"/>
    <s v="Multilateral"/>
    <s v="Técnica"/>
    <x v="5"/>
    <m/>
    <m/>
    <s v="Demanda"/>
    <m/>
    <x v="3"/>
    <x v="4"/>
    <x v="17"/>
    <m/>
  </r>
  <r>
    <n v="63"/>
    <m/>
    <s v="ZCG"/>
    <x v="2"/>
    <x v="10"/>
    <m/>
    <s v="Proyecto apoyo creación política indígena en el Poder Judicial (Fase 2)"/>
    <s v="Apoyo para la creación de una politica indígena en el Poder Judicial, alineada a la Política Nacional"/>
    <s v="10, 16, 17"/>
    <s v="Multilateral"/>
    <s v="Técnica"/>
    <x v="5"/>
    <m/>
    <m/>
    <s v="Demanda"/>
    <m/>
    <x v="0"/>
    <x v="4"/>
    <x v="17"/>
    <m/>
  </r>
  <r>
    <n v="64"/>
    <m/>
    <s v="ZCG"/>
    <x v="0"/>
    <x v="3"/>
    <m/>
    <s v="Fortalecimiento de capacidades humanas en materia laboral en la Administración de Justicia "/>
    <s v="contribuir de manera eficaz y sostenible al proceso de implementación de la reforma procesal laboral en la institución, desarrollando las capacidades y destrezas de las personas operadoras jurídicas, en materia de derechos laborales, mediante la formación de un grupo de docentes para la consolidación de una oferta de capacitación permanente en materia laboral."/>
    <s v="8, 10, 16, 17"/>
    <s v="Multilateral"/>
    <s v="Técnica"/>
    <x v="22"/>
    <m/>
    <m/>
    <s v="Demanda"/>
    <m/>
    <x v="3"/>
    <x v="4"/>
    <x v="18"/>
    <m/>
  </r>
  <r>
    <n v="65"/>
    <m/>
    <s v="ZCG"/>
    <x v="0"/>
    <x v="12"/>
    <m/>
    <s v="Acceso a la Justicia y Género"/>
    <s v="Apoyo ACNUDH a la Comisión de Género para la incorporación de perspectivas de género en las sentencias judiciales"/>
    <s v="5,10, 16, 17"/>
    <s v="Multilateral"/>
    <s v="Técnica"/>
    <x v="5"/>
    <m/>
    <m/>
    <s v="Demanda"/>
    <m/>
    <x v="3"/>
    <x v="4"/>
    <x v="19"/>
    <m/>
  </r>
  <r>
    <n v="66"/>
    <m/>
    <s v="ZCG"/>
    <x v="0"/>
    <x v="22"/>
    <m/>
    <s v="Justicia Abierta en el Poder Judicial de Costa Rica (Fase 2) DEFENSA PÚBLICA ABIERTA"/>
    <s v="Implementar la Política de Justicia Abierta (aprobada por Corte Plena en marzo de 2018) mediante el fortalecimiento de los principios de transparencia, participación ciudadana y colaboración con la realización de acciones estratégicas de alto impacto, en cada uno de esos ejes de trabajo. "/>
    <s v="16, 17"/>
    <s v="Multilateral"/>
    <s v="Técnica"/>
    <x v="6"/>
    <m/>
    <m/>
    <s v="Demanda"/>
    <m/>
    <x v="3"/>
    <x v="4"/>
    <x v="18"/>
    <m/>
  </r>
  <r>
    <n v="67"/>
    <m/>
    <s v="ZCG"/>
    <x v="0"/>
    <x v="21"/>
    <m/>
    <s v="Implementación de la Estrategia Nacional para la sustitución de plástico de un solo uso en el Poder Judicial"/>
    <s v="El interés es realizar acciones de sensibilización al personal judicial sobre el tema y elaborar acciones puntuales que se puedan llevar a cabo en el marco de la Estrategia Nacional para la sustitución de plástico de un solo uso, aprobada por al Consejo Superior"/>
    <s v="3, 6, 12, 13, 14, 15, 16, 17"/>
    <s v="Multilateral"/>
    <s v="Técnica"/>
    <x v="21"/>
    <m/>
    <m/>
    <s v="Demanda"/>
    <m/>
    <x v="2"/>
    <x v="4"/>
    <x v="20"/>
    <m/>
  </r>
  <r>
    <n v="68"/>
    <m/>
    <s v="ZCG"/>
    <x v="0"/>
    <x v="2"/>
    <m/>
    <s v="Mecanismo interinstitucional para la promoción de la inserción social de la persona joven en etapa de Ejecución de las Sanciones Penales Juveniles."/>
    <s v="Crear un mecanismo que permita garantizar a los jóvenes en conflicto con la legislación penal juvenil, en etapa de ejecución de sentencia, el acceso a oportunidades de capacitación, educación y laborales dentro del entorno social en el que se desarrollan."/>
    <s v="1, 4, 5, 8, 10, 16, 17"/>
    <s v="Multilateral"/>
    <s v="Técnica"/>
    <x v="6"/>
    <m/>
    <m/>
    <s v="Demanda"/>
    <m/>
    <x v="3"/>
    <x v="4"/>
    <x v="2"/>
    <m/>
  </r>
  <r>
    <n v="69"/>
    <m/>
    <s v="ZCG"/>
    <x v="0"/>
    <x v="23"/>
    <m/>
    <s v="Red de asistencia jurídica a migrantes y Guía de Actuación de Defensa para Migrantes y Extranjeros (AIDEF)"/>
    <s v="Apoyar a la Asociación Interamericana de Defensorías Publicas (AIDEF) en la creación de una Red de asistencia jurídica a personas migrantes y extranjeras y desarrollo de un Modelo regional y un Protocolo o Guía de Actuación de Defensa para Migrantes y Extranjeros."/>
    <s v="1, 5, 10, 16, 17"/>
    <s v="Multilateral"/>
    <s v="Técnica"/>
    <x v="6"/>
    <m/>
    <m/>
    <s v="Demanda"/>
    <m/>
    <x v="3"/>
    <x v="4"/>
    <x v="6"/>
    <m/>
  </r>
  <r>
    <n v="70"/>
    <m/>
    <s v="ZCG"/>
    <x v="0"/>
    <x v="24"/>
    <m/>
    <s v="Implementación  del Sistema de Registro, Comunicación y Atención Integral a las Víctimas de Violencia Institucional (SIRCAIVI)"/>
    <s v="Proyecto Regional para Potenciar el quehacer de la Defensa Pública de Costa Rica en el desarrollo de las funciones de protección de los DDHH de la población privada de libertad que sufre violencia institucional carcelaria."/>
    <s v="3, 5, 16, 17"/>
    <s v="Multilateral"/>
    <s v="Técnica"/>
    <x v="6"/>
    <m/>
    <m/>
    <s v="Demanda"/>
    <m/>
    <x v="3"/>
    <x v="4"/>
    <x v="6"/>
    <m/>
  </r>
  <r>
    <n v="71"/>
    <m/>
    <s v="MFCA"/>
    <x v="0"/>
    <x v="12"/>
    <s v="Proyecto"/>
    <s v="Programa Equipos de Respuesta Rápida para la Atención Integral a Víctimas de Violación"/>
    <s v="Fortalecer y mejorar la atención que ofrecen los Equipos de respuesta rápida para la atención Integral a víctimas de violación (ERRVV) existentes en las diferentes provincias del país a las víctimas de ese delito."/>
    <s v="3,5,16,17"/>
    <s v="Bilateral"/>
    <s v="Técnica"/>
    <x v="0"/>
    <m/>
    <m/>
    <s v="Demanda"/>
    <m/>
    <x v="0"/>
    <x v="0"/>
    <x v="3"/>
    <s v="Ejecutado"/>
  </r>
  <r>
    <n v="72"/>
    <m/>
    <s v="MFCA"/>
    <x v="0"/>
    <x v="25"/>
    <s v="Proyecto"/>
    <s v="Modelo de Participación Ciudadana en el Poder Judicial de la República Dominicana"/>
    <s v="Promover un modelo para la inclusión de la participación ciudadana en los procesos, acciones y servicios de la Administración justicia dominicana a nivel nacional."/>
    <s v="16, 17"/>
    <s v="Triangular"/>
    <s v="Técnica"/>
    <x v="23"/>
    <m/>
    <n v="45901"/>
    <s v="Oferta"/>
    <m/>
    <x v="0"/>
    <x v="0"/>
    <x v="5"/>
    <s v="Ejecutado"/>
  </r>
  <r>
    <n v="73"/>
    <m/>
    <s v="MFCA"/>
    <x v="0"/>
    <x v="4"/>
    <s v="Proyecto"/>
    <s v="“Fortalecimiento de las capacidades humanas y de coordinación del Ministerio Público en temas de: Legitimación de capitales, Estafas y cibercrimen y Anticorrupción”"/>
    <s v="Contribuir al fortalecimiento de las capacidades del Ministerio Público en temas prioritarios que permitan mejorar la respuesta institucional ante nuevos fenómenos delictivos que se están presentando actualmente en nuestro país y que demandan un abordaje con conocimiento especializado."/>
    <s v="16, 17"/>
    <s v="Bilateral"/>
    <s v="Técnica"/>
    <x v="4"/>
    <m/>
    <m/>
    <s v="Demanda"/>
    <m/>
    <x v="0"/>
    <x v="0"/>
    <x v="4"/>
    <s v="Ejecutado"/>
  </r>
  <r>
    <n v="74"/>
    <m/>
    <s v="MFCA"/>
    <x v="2"/>
    <x v="6"/>
    <s v="Proyecto"/>
    <s v="AFROJUSTICIA._x000a_Una oportunidad para asegurar el acceso a la justicia de las personas afrodescendientes en Costa Rica."/>
    <s v="Impulsar acciones afirmativas en la Administración de Justicia, con enfoque étnico-racial y de género, para asegurar el acceso a la justicia para las personas afrodescendientes en Costa Rica, tomando en consideración sus necesidades particulares, las desigualdades y brechas existentes en los ámbitos social, cultural, político, económico y ambiental."/>
    <s v="5, 10, 16, 17"/>
    <s v="Bilateral"/>
    <s v="Técnica"/>
    <x v="4"/>
    <s v="Afrodescendientes"/>
    <n v="100000"/>
    <s v="Demanda"/>
    <m/>
    <x v="6"/>
    <x v="3"/>
    <x v="6"/>
    <s v="Aprobado"/>
  </r>
  <r>
    <n v="75"/>
    <d v="2023-06-01T00:00:00"/>
    <s v="MFCA"/>
    <x v="0"/>
    <x v="16"/>
    <s v="Proyecto"/>
    <s v="Acceso a la justicia ambiental. Una acción para el desarrollo sostenible y el fortalecimiento de la Administración de justicia en Costa Rica."/>
    <s v="Fortalecer la Administración de Justicia en materia ambiental mediante la construcción de una política institucional y las bases para la creación de una jurisdicción especializada en el Poder Judicial y acciones de visibilidad sobre el tema ante diversos actores nacionales e internacionales."/>
    <m/>
    <s v="Bilateral"/>
    <s v="Técnica"/>
    <x v="20"/>
    <s v="ADELANTE 2 Bilateral"/>
    <n v="129618.24000000001"/>
    <s v="Demanda"/>
    <m/>
    <x v="6"/>
    <x v="2"/>
    <x v="21"/>
    <s v="Rechazado"/>
  </r>
  <r>
    <n v="76"/>
    <d v="2023-06-01T00:00:00"/>
    <s v="MFCA"/>
    <x v="0"/>
    <x v="6"/>
    <s v="Proyecto"/>
    <s v="Derechos Humanos de las personas en condición de discapacidad. Una labor de defensa, protección e inclusión desde la Administración de Justicia de Costa Rica."/>
    <s v="Asegurar el acceso a la justicia de las personas en condición de discapacidad, mediante la actualización de la Política de Acceso a la Justicia y Equiparación de Oportunidades para las Personas con Discapacidad, de acuerdo con los estándares internacionales de derechos humanos y la normativa nacional e institucional."/>
    <m/>
    <s v="Bilateral"/>
    <s v="Técnica"/>
    <x v="20"/>
    <s v="ADELANTE 2 Bilateral"/>
    <n v="170000"/>
    <s v="Demanda"/>
    <m/>
    <x v="6"/>
    <x v="2"/>
    <x v="22"/>
    <s v="Rechazado"/>
  </r>
  <r>
    <n v="77"/>
    <d v="2023-06-01T00:00:00"/>
    <s v="MFCA"/>
    <x v="0"/>
    <x v="2"/>
    <s v="Proyecto"/>
    <s v="Justicia Restaurativa y Justicia Terapeútica para la promoción de la Cultura de Paz en el sistema educativo costarricense"/>
    <s v="Construir a partir de la competencia Autocuidado y manejo de la vida cotidiana del Ministerio de Educación Pública, instrumentos educativos con enfoque restaurativo que promuevan la prevención de la violencia en los centros educativos."/>
    <s v="4, 5, 16, 17"/>
    <s v="Bilateral"/>
    <s v="Técnica"/>
    <x v="20"/>
    <s v="ADELANTE 2 Bilateral"/>
    <n v="101250"/>
    <s v="Demanda"/>
    <m/>
    <x v="6"/>
    <x v="2"/>
    <x v="23"/>
    <s v="Aprobado"/>
  </r>
  <r>
    <n v="78"/>
    <m/>
    <s v="MFCA"/>
    <x v="2"/>
    <x v="20"/>
    <s v="Proyecto"/>
    <s v="“Fortalecimiento de las Capacidades del Ministerio Público para la Atención de diversas Modalidades Delictivas y de los Procesos Administrativos asociados”"/>
    <s v="“Fortalecimiento de las Capacidades del Ministerio Público para la Atención de diversas Modalidades Delictivas y de los Procesos Administrativos asociados”"/>
    <m/>
    <s v="Bilateral"/>
    <s v="Técnica"/>
    <x v="0"/>
    <m/>
    <m/>
    <s v="Demanda"/>
    <m/>
    <x v="7"/>
    <x v="5"/>
    <x v="24"/>
    <s v="Negociación"/>
  </r>
  <r>
    <n v="79"/>
    <d v="2023-08-31T00:00:00"/>
    <s v="MFCA"/>
    <x v="0"/>
    <x v="4"/>
    <s v="Proyecto"/>
    <s v="“Fortalecimiento de las capacidades humanas y de coordinación del Ministerio Público en temas de: Legitimación de capitales, Estafas y cibercrimen y Anticorrupción” Fase II"/>
    <s v="Contribuir al fortalecimiento de las capacidades del Ministerio Público en temas prioritarios que permitan mejorar la respuesta institucional ante nuevos fenómenos delictivos que se están presentando actualmente en nuestro país y que demandan un abordaje con conocimiento especializado."/>
    <s v="16, 17"/>
    <s v="Bilateral"/>
    <s v="Técnica"/>
    <x v="4"/>
    <m/>
    <m/>
    <s v="Demanda"/>
    <m/>
    <x v="6"/>
    <x v="1"/>
    <x v="4"/>
    <s v="Negociación"/>
  </r>
  <r>
    <n v="80"/>
    <m/>
    <s v="ZCG"/>
    <x v="0"/>
    <x v="26"/>
    <s v="Proyecto"/>
    <s v="CRIMEJUST Desarticulación de Redes Delictivas"/>
    <s v="Dos expertos UE y dos AL contribuirán, en el marco del CJCC y con la coordinación de la Corte Suprema de Costa Rica, a desarrollar reuniones para analizar la aplicación de las normas penales, además de establecer, remitir y analizar cuestionarios a las Cortes Supremas con aspectos relativos al marco penal en aspectos fundamentales (por ejemplo, remisión a lista abierta o cerrada de delitos base) y a la aplicación de la normas vigentes en supuestos complejos (por ejemplo, autolavado, spuestos de no aplicación, dificultades probatorias, etc.), con miras a la elaboración de un documento final en junio en el que se identifiquen: _x000a_ - Líneas generales a aplicación de penas por delito de lavado de activos, con puntos comunes y diferencias entre los estados; - Dificultades que requieran modificaciones institcionales o estructurales; - Propuestas de buenas prácticas en la aplicación de las normas penales; - Bases para modificaciones legislativas. _x000a_ "/>
    <s v="16, 17"/>
    <s v="Multilateral"/>
    <s v="Técnica"/>
    <x v="24"/>
    <s v="CRIMEJUST"/>
    <m/>
    <m/>
    <m/>
    <x v="1"/>
    <x v="2"/>
    <x v="11"/>
    <s v="Ejecución"/>
  </r>
  <r>
    <n v="81"/>
    <m/>
    <s v="ZCG"/>
    <x v="1"/>
    <x v="4"/>
    <s v="Iniciativa"/>
    <s v="Programa regional para el fortalecimiento de las capacidades vinculadas con las interdicciones marítimas y el enjuiciamiento de la delincuencia marítima en todas sus formas en Costa Rica, Colombia, Ecuador y Panamá"/>
    <m/>
    <s v="16, 17"/>
    <s v="Multilateral"/>
    <s v="Técnica"/>
    <x v="25"/>
    <s v="Programa Mundial contra La Delincuencia Marítima (GMCP)"/>
    <m/>
    <m/>
    <m/>
    <x v="1"/>
    <x v="0"/>
    <x v="4"/>
    <m/>
  </r>
  <r>
    <n v="82"/>
    <m/>
    <s v="ZCG"/>
    <x v="0"/>
    <x v="4"/>
    <s v="Proyecto"/>
    <s v="PACCTO 2.0"/>
    <s v="Programa Asistencia contra el Crimen Transnacional Organizado"/>
    <s v="16, 17"/>
    <s v="Multilateral"/>
    <s v="Técnica"/>
    <x v="8"/>
    <s v="PACCTO"/>
    <m/>
    <m/>
    <m/>
    <x v="6"/>
    <x v="10"/>
    <x v="9"/>
    <s v="Negociación"/>
  </r>
  <r>
    <n v="83"/>
    <m/>
    <s v="ZCG"/>
    <x v="0"/>
    <x v="8"/>
    <s v="Proyecto"/>
    <s v="Desarrollo de contenidos para la elaboración de un curso virtual sobre Trata de Personas en conjunto con SICA, OIM y Centro Capacitación Regional"/>
    <s v="Desarrollo de contenidos para la elaboración de un curso virtual sobre Trata de Personas en conjunto con SICA, OIM y Centro Capacitación Regional"/>
    <s v="5, 8, 16, 17"/>
    <s v="Multilateral"/>
    <s v="Técnica"/>
    <x v="26"/>
    <m/>
    <m/>
    <m/>
    <m/>
    <x v="6"/>
    <x v="1"/>
    <x v="3"/>
    <s v="Aprobado"/>
  </r>
  <r>
    <n v="84"/>
    <m/>
    <s v="ZCG"/>
    <x v="0"/>
    <x v="8"/>
    <s v="Proyecto"/>
    <s v="Costa Rica: Fortalecimiento de la Capacidad de los Organismos de_x000a_orden Público y Justicia Penal para Coordinar e Intercambiar Información para Investigar y Perseguir la_x000a_Trata de Personas y el Tráfico Ilícito de Migrantes MMPTF"/>
    <s v="Apoyar la labor del Gobierno de Costa Rica en la identificación, investigación,_x000a_persecución y judicialización de la trata de personas y del tráfico ilicito de migrantes a nivel nacional. Es parte de la implementación del Pacto Mundial para la Migración"/>
    <s v="5, 8, 10, 16, 17"/>
    <s v="Multilateral"/>
    <s v="Técnica"/>
    <x v="27"/>
    <m/>
    <m/>
    <m/>
    <m/>
    <x v="6"/>
    <x v="5"/>
    <x v="3"/>
    <s v="Ejecución"/>
  </r>
  <r>
    <n v="85"/>
    <m/>
    <s v="ZCG"/>
    <x v="0"/>
    <x v="26"/>
    <s v="Proyecto"/>
    <s v="“Protocolo para la Atención_x000a_Integral a Mujeres en Conflictos con la Ley Penal (artículo 77 bis de la Ley 8204), en marco de la Estrategia Nacional de Drogas y el Programa de Justicia Restaurativa”."/>
    <m/>
    <s v="5, 10, 16, 17"/>
    <s v="Multilateral"/>
    <s v="Técnica"/>
    <x v="12"/>
    <s v="COPOLAD III"/>
    <m/>
    <m/>
    <m/>
    <x v="6"/>
    <x v="1"/>
    <x v="11"/>
    <s v="Aprobado"/>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86">
  <r>
    <m/>
    <m/>
    <m/>
    <m/>
    <m/>
    <m/>
    <x v="0"/>
    <m/>
    <n v="5357"/>
    <n v="1343722.5390918325"/>
    <x v="0"/>
    <x v="0"/>
    <m/>
    <m/>
    <m/>
    <m/>
    <m/>
    <m/>
    <m/>
    <m/>
  </r>
  <r>
    <n v="2023"/>
    <s v="Enero"/>
    <s v="No"/>
    <m/>
    <s v="NA"/>
    <s v="NA"/>
    <x v="1"/>
    <s v="A103000194099 MMPI-3 FOLLETOS DE EXAMEN INGLÉS FOLLETO DE PRUEBA (TAPA BLANDA - PAQUETE 5) _x000a_19CS8021P0266 "/>
    <n v="2"/>
    <n v="674.14"/>
    <x v="1"/>
    <x v="1"/>
    <s v="Departamento de Medicina Legal/Sección de Psiquiatría y Psicología Forense"/>
    <s v="Consejo Superior"/>
    <s v="Aprobado"/>
    <s v="Sesión N° 112-2022 celebrada el 22 de diciembre de 2022, ARTÍCULO LI, Of 5-2023"/>
    <s v="EUA"/>
    <m/>
    <s v="INL-709-2022-M001"/>
    <s v="Se conoce por acuerdo del CS, No gestionado por la OCRI"/>
  </r>
  <r>
    <n v="2023"/>
    <s v="Enero"/>
    <s v="No"/>
    <m/>
    <s v="NA"/>
    <s v="NA"/>
    <x v="1"/>
    <s v="101 - Cuestionario sobre el comportamiento de adultos (STARTER) de ASEBA, el kit completo. (ADULT COMPUTER SCORING STARTER KIT ITEM #: 101)"/>
    <n v="1"/>
    <n v="1024.28"/>
    <x v="1"/>
    <x v="1"/>
    <s v="Departamento de Medicina Legal/Sección de Psiquiatría y Psicología Forense"/>
    <s v="Consejo Superior"/>
    <s v="Aprobado"/>
    <s v="Sesión N° 112-2022 celebrada el 22 de diciembre de 2022, ARTÍCULO LI, Of 5-2023"/>
    <s v="EUA"/>
    <m/>
    <s v="INL-709-2022-M001"/>
    <s v="Se conoce por acuerdo del CS, No gestionado por la OCRI"/>
  </r>
  <r>
    <n v="2023"/>
    <s v="Enero"/>
    <s v="No"/>
    <m/>
    <s v="NA"/>
    <s v="NA"/>
    <x v="1"/>
    <s v="29 - Cuestionario sobre el comportamiento de adultos mayores (STARTER) de ASEBA, el kit completo (OLDER ADULT COMPUTER SCORING STARTER KIT ITEM #: 029)"/>
    <n v="2"/>
    <n v="1266.1600000000001"/>
    <x v="1"/>
    <x v="1"/>
    <s v="Departamento de Medicina Legal/Sección de Psiquiatría y Psicología Forense"/>
    <s v="Consejo Superior"/>
    <s v="Aprobado"/>
    <s v="Sesión N° 112-2022 celebrada el 22 de diciembre de 2022, ARTÍCULO LI, Of 5-2023"/>
    <s v="EUA"/>
    <m/>
    <s v="INL-709-2022-M001"/>
    <s v="Se conoce por acuerdo del CS, No gestionado por la OCRI"/>
  </r>
  <r>
    <n v="2023"/>
    <s v="Enero"/>
    <s v="No"/>
    <m/>
    <s v="NA"/>
    <s v="NA"/>
    <x v="1"/>
    <s v="PRUEBA CORTA PARA LA EVALUACIÓN DEL ESTADO COGNITIVO (BCSE) DE PEARSON, ESPAÑA._x000a_JUEGO COMPLETO_x000a_8435085115097"/>
    <n v="1"/>
    <n v="620.24"/>
    <x v="1"/>
    <x v="1"/>
    <s v="Departamento de Medicina Legal/Sección de Psiquiatría y Psicología Forense"/>
    <s v="Consejo Superior"/>
    <s v="Aprobado"/>
    <s v="Sesión N° 112-2022 celebrada el 22 de diciembre de 2022, ARTÍCULO LI, Of 5-2023"/>
    <s v="EUA"/>
    <m/>
    <s v="INL-709-2022-M001"/>
    <s v="Se conoce por acuerdo del CS, No gestionado por la OCRI"/>
  </r>
  <r>
    <n v="2023"/>
    <s v="Enero"/>
    <s v="No"/>
    <m/>
    <s v="NA"/>
    <s v="NA"/>
    <x v="1"/>
    <s v="JUEGO COMPLETO DE CAJAS WMS IV._x000a_INCLUYE: MANUAL DE APLICACIÓN Y CORRECCIÓN, MANUAL TÉCNICO Y DE INTERPRETACIÓN, ESTIMULO CUADERNO 1, CUADERNO DE ESTIMULACIÓN 2, CUADERNO. EDITORIAL PEARSON."/>
    <n v="1"/>
    <n v="2125.83"/>
    <x v="1"/>
    <x v="1"/>
    <s v="Departamento de Medicina Legal/Sección de Psiquiatría y Psicología Forense"/>
    <s v="Consejo Superior"/>
    <s v="Aprobado"/>
    <s v="Sesión N° 112-2022 celebrada el 22 de diciembre de 2022, ARTÍCULO LI, Of 5-2023"/>
    <s v="EUA"/>
    <m/>
    <s v="INL-709-2022-M001"/>
    <s v="Se conoce por acuerdo del CS, No gestionado por la OCRI"/>
  </r>
  <r>
    <n v="2023"/>
    <s v="Enero"/>
    <s v="No"/>
    <m/>
    <s v="NA"/>
    <s v="NA"/>
    <x v="1"/>
    <s v="PAQUETE DE 25 HOJAS DE RESPUESTA MMPI-2_x000a_MINNESOTA/MANUAL MODERNO/MÉXICO MULTIFASE INVENTARIO DE PERSONALIDAD_x000a_CÓDIGO 608680"/>
    <n v="10"/>
    <n v="344.6"/>
    <x v="1"/>
    <x v="1"/>
    <s v="Departamento de Medicina Legal/Sección de Psiquiatría y Psicología Forense"/>
    <s v="Consejo Superior"/>
    <s v="Aprobado"/>
    <s v="Sesión N° 112-2022 celebrada el 22 de diciembre de 2022, ARTÍCULO LI, Of 5-2023"/>
    <s v="EUA"/>
    <m/>
    <s v="INL-709-2022-M001"/>
    <s v="Se conoce por acuerdo del CS, No gestionado por la OCRI"/>
  </r>
  <r>
    <n v="2023"/>
    <s v="Enero"/>
    <s v="No"/>
    <m/>
    <s v="NA"/>
    <s v="NA"/>
    <x v="1"/>
    <s v="10732-TB BRIEF-A. FORMULARIOS DE AUTOINFORME EN ESPAÑOL EVALUACIÓN CONDUCTUAL DE LAS FUNCIONES EJECUTIVAS"/>
    <n v="2"/>
    <n v="879.66"/>
    <x v="1"/>
    <x v="1"/>
    <s v="Departamento de Medicina Legal/Sección de Psiquiatría y Psicología Forense"/>
    <s v="Consejo Superior"/>
    <s v="Aprobado"/>
    <s v="Sesión N° 112-2022 celebrada el 22 de diciembre de 2022, ARTÍCULO LI, Of 5-2023"/>
    <s v="EUA"/>
    <m/>
    <s v="INL-709-2022-M001"/>
    <s v="Se conoce por acuerdo del CS, No gestionado por la OCRI"/>
  </r>
  <r>
    <n v="2023"/>
    <s v="Enero"/>
    <s v="No"/>
    <m/>
    <s v="NA"/>
    <s v="NA"/>
    <x v="1"/>
    <s v="10733-TB BRIEF-A. INFORME DEL INFORMANTE ESPAÑOL FORMAS DE EVALUACIÓN DEL COMPORTAMIENTO DEL EJECUTIVO FUNCIONES"/>
    <n v="2"/>
    <n v="879.66"/>
    <x v="1"/>
    <x v="1"/>
    <s v="Departamento de Medicina Legal/Sección de Psiquiatría y Psicología Forense"/>
    <s v="Consejo Superior"/>
    <s v="Aprobado"/>
    <s v="Sesión N° 112-2022 celebrada el 22 de diciembre de 2022, ARTÍCULO LI, Of 5-2023"/>
    <s v="EUA"/>
    <m/>
    <s v="INL-709-2022-M001"/>
    <s v="Se conoce por acuerdo del CS, No gestionado por la OCRI"/>
  </r>
  <r>
    <n v="2023"/>
    <s v="Enero"/>
    <s v="No"/>
    <m/>
    <s v="NA"/>
    <s v="NA"/>
    <x v="1"/>
    <s v="PIN DE CORRECCIÓN DE INTERNET PARA USO DE 25 APLICACIONES MÁS 25 HOJAS DE RESPUESTAS PAI._x000a_INVENTARIO DE EVALUACIÓN DE LA PERSONALIDAD EDICIONES TEA - CÓDIGO ESPAÑA 521200"/>
    <n v="5"/>
    <n v="433.5"/>
    <x v="1"/>
    <x v="1"/>
    <s v="Departamento de Medicina Legal/Sección de Psiquiatría y Psicología Forense"/>
    <s v="Consejo Superior"/>
    <s v="Aprobado"/>
    <s v="Sesión N° 112-2022 celebrada el 22 de diciembre de 2022, ARTÍCULO LI, Of 5-2023"/>
    <s v="EUA"/>
    <m/>
    <s v="INL-709-2022-M001"/>
    <s v="Se conoce por acuerdo del CS, No gestionado por la OCRI"/>
  </r>
  <r>
    <n v="2023"/>
    <s v="Enero"/>
    <s v="No"/>
    <m/>
    <s v="NA"/>
    <s v="NA"/>
    <x v="1"/>
    <s v="PAI ARTÍCULO REUTILIZABLE DE TAPA DURA FOLLETO PARA LA ADMINISTRACIÓN DEL FORMULARIO HS RESPUESTA HOJAS; COMPATIBLE CON FOLIO DE ADMINISTRACIÓN_x000a_1874-TB 1874-TB"/>
    <n v="5"/>
    <n v="1830.9"/>
    <x v="1"/>
    <x v="1"/>
    <s v="Departamento de Medicina Legal/Sección de Psiquiatría y Psicología Forense"/>
    <s v="Consejo Superior"/>
    <s v="Aprobado"/>
    <s v="Sesión N° 112-2022 celebrada el 22 de diciembre de 2022, ARTÍCULO LI, Of 5-2023"/>
    <s v="EUA"/>
    <m/>
    <s v="INL-709-2022-M001"/>
    <s v="Se conoce por acuerdo del CS, No gestionado por la OCRI"/>
  </r>
  <r>
    <n v="2023"/>
    <s v="Enero"/>
    <s v="No"/>
    <m/>
    <s v="NA"/>
    <s v="NA"/>
    <x v="1"/>
    <s v="KIT INTRODUCTORIO QUE INCLUYE MANUAL PROFESIONAL FRSBE; 25 AUTOEVALUACIÓN Y 25 FOLLETOS DE PRUEBA DE CALIFICACIÓN FAMILIAR PUNTUABLE A MANO, 25 PERFILES DE AUTOEVALUACIÓN Y 25 FORMULARIOS DE PERFIL DE CALIFICACIÓN FAMILIAR_x000a_4835KT 4835-KT FRSBE"/>
    <n v="1"/>
    <n v="1012.63"/>
    <x v="1"/>
    <x v="1"/>
    <s v="Departamento de Medicina Legal/Sección de Psiquiatría y Psicología Forense"/>
    <s v="Consejo Superior"/>
    <s v="Aprobado"/>
    <s v="Sesión N° 112-2022 celebrada el 22 de diciembre de 2022, ARTÍCULO LI, Of 5-2023"/>
    <s v="EUA"/>
    <m/>
    <s v="INL-709-2022-M001"/>
    <s v="Se conoce por acuerdo del CS, No gestionado por la OCRI"/>
  </r>
  <r>
    <n v="2023"/>
    <s v="Enero"/>
    <s v="No"/>
    <m/>
    <s v="NA"/>
    <s v="NA"/>
    <x v="1"/>
    <s v="MANUAL DEL USUARIO_x000a_6684-TM 6684-TM MMSE-2"/>
    <n v="1"/>
    <n v="467.37"/>
    <x v="1"/>
    <x v="1"/>
    <s v="Departamento de Medicina Legal/Sección de Psiquiatría y Psicología Forense"/>
    <s v="Consejo Superior"/>
    <s v="Aprobado"/>
    <s v="Sesión N° 112-2022 celebrada el 22 de diciembre de 2022, ARTÍCULO LI, Of 5-2023"/>
    <s v="EUA"/>
    <m/>
    <s v="INL-709-2022-M001"/>
    <s v="Se conoce por acuerdo del CS, No gestionado por la OCRI"/>
  </r>
  <r>
    <n v="2023"/>
    <s v="Enero"/>
    <s v="No"/>
    <m/>
    <s v="NA"/>
    <s v="NA"/>
    <x v="1"/>
    <s v="FORMULARIOS AZULES VERSIÓN AMPLIADA EN ESPAÑOL PARA LATINOAMÉRICA (PAQUETE/25)_x000a_6996-RF 6996-RF MMSE-2"/>
    <n v="2"/>
    <n v="846.94"/>
    <x v="1"/>
    <x v="1"/>
    <s v="Departamento de Medicina Legal/Sección de Psiquiatría y Psicología Forense"/>
    <s v="Consejo Superior"/>
    <s v="Aprobado"/>
    <s v="Sesión N° 112-2022 celebrada el 22 de diciembre de 2022, ARTÍCULO LI, Of 5-2023"/>
    <s v="EUA"/>
    <m/>
    <s v="INL-709-2022-M001"/>
    <s v="Se conoce por acuerdo del CS, No gestionado por la OCRI"/>
  </r>
  <r>
    <n v="2023"/>
    <s v="Enero"/>
    <s v="No"/>
    <m/>
    <s v="NA"/>
    <s v="NA"/>
    <x v="1"/>
    <s v="FORMULARIOS ROJOS VERSIÓN AMPLIADA EN ESPAÑOL PARA LATINOAMÉRICA (PAQUETE/25)_x000a_6997-RF 6997-RF MMSE-2"/>
    <n v="2"/>
    <n v="846.94"/>
    <x v="1"/>
    <x v="1"/>
    <s v="Departamento de Medicina Legal/Sección de Psiquiatría y Psicología Forense"/>
    <s v="Consejo Superior"/>
    <s v="Aprobado"/>
    <s v="Sesión N° 112-2022 celebrada el 22 de diciembre de 2022, ARTÍCULO LI, Of 5-2023"/>
    <s v="EUA"/>
    <m/>
    <s v="INL-709-2022-M001"/>
    <s v="Se conoce por acuerdo del CS, No gestionado por la OCRI"/>
  </r>
  <r>
    <n v="2023"/>
    <s v="Enero"/>
    <s v="No"/>
    <m/>
    <s v="NA"/>
    <s v="NA"/>
    <x v="1"/>
    <s v="PLANTILLAS DE PUNTUACIÓN DE VELOCIDAD DE PROCESAMIENTO EN ESPAÑOL PARA LATINOAMÉRICA: AZUL Y ROJO (JUEGO DE 2)_x000a_6998-SK 6998-SK MMSE-2"/>
    <n v="5"/>
    <n v="1380.9"/>
    <x v="1"/>
    <x v="1"/>
    <s v="Departamento de Medicina Legal/Sección de Psiquiatría y Psicología Forense"/>
    <s v="Consejo Superior"/>
    <s v="Aprobado"/>
    <s v="Sesión N° 112-2022 celebrada el 22 de diciembre de 2022, ARTÍCULO LI, Of 5-2023"/>
    <s v="EUA"/>
    <m/>
    <s v="INL-709-2022-M001"/>
    <s v="Se conoce por acuerdo del CS, No gestionado por la OCRI"/>
  </r>
  <r>
    <n v="2023"/>
    <s v="Enero"/>
    <s v="No"/>
    <m/>
    <s v="NA"/>
    <s v="NA"/>
    <x v="1"/>
    <s v="KITS DE PUNTUACIÓN A MANO EN ESPAÑOL_x000a_INCLUYE MANUALES TÉCNICOS Y DE ADMINISTRACIÓN,_x000a_FOLLETOS DE EXAMEN DE TAPA BLANDA (5), HOJAS DE RESPUESTAS (25), FORMULARIOS DE PERFIL (25) Y CLAVES DE RESPUESTAS (1 CONJUNTO) EN UNA BOLSA DE MANO._x000a_A103000194085 MMPI-3"/>
    <n v="1"/>
    <n v="1643.98"/>
    <x v="1"/>
    <x v="1"/>
    <s v="Departamento de Medicina Legal/Sección de Psiquiatría y Psicología Forense"/>
    <s v="Consejo Superior"/>
    <s v="Aprobado"/>
    <s v="Sesión N° 112-2022 celebrada el 22 de diciembre de 2022, ARTÍCULO LI, Of 5-2023"/>
    <s v="EUA"/>
    <m/>
    <s v="INL-709-2022-M001"/>
    <s v="Se conoce por acuerdo del CS, No gestionado por la OCRI"/>
  </r>
  <r>
    <n v="2023"/>
    <s v="Enero"/>
    <s v="No"/>
    <m/>
    <s v="NA"/>
    <s v="NA"/>
    <x v="1"/>
    <s v="FOLLETO DE PRUEBA EN ESPAÑOL (TAPA BLANDA - PAQUETE 5)_x000a_A103000194100 MMPI-3"/>
    <n v="2"/>
    <n v="674.14"/>
    <x v="1"/>
    <x v="1"/>
    <s v="Departamento de Medicina Legal/Sección de Psiquiatría y Psicología Forense"/>
    <s v="Consejo Superior"/>
    <s v="Aprobado"/>
    <s v="Sesión N° 112-2022 celebrada el 22 de diciembre de 2022, ARTÍCULO LI, Of 5-2023"/>
    <s v="EUA"/>
    <m/>
    <s v="INL-709-2022-M001"/>
    <s v="Se conoce por acuerdo del CS, No gestionado por la OCRI"/>
  </r>
  <r>
    <n v="2023"/>
    <s v="Enero"/>
    <s v="No"/>
    <m/>
    <s v="NA"/>
    <s v="NA"/>
    <x v="1"/>
    <s v="FOLLETO DE PRUEBA DE TAPA DURA 24010_x000a_24010 MMPI-2"/>
    <n v="10"/>
    <n v="4072.5"/>
    <x v="1"/>
    <x v="1"/>
    <s v="Departamento de Medicina Legal/Sección de Psiquiatría y Psicología Forense"/>
    <s v="Consejo Superior"/>
    <s v="Aprobado"/>
    <s v="Sesión N° 112-2022 celebrada el 22 de diciembre de 2022, ARTÍCULO LI, Of 5-2023"/>
    <s v="EUA"/>
    <m/>
    <s v="INL-709-2022-M001"/>
    <s v="Se conoce por acuerdo del CS, No gestionado por la OCRI"/>
  </r>
  <r>
    <n v="2023"/>
    <s v="Enero"/>
    <s v="No"/>
    <m/>
    <s v="NA"/>
    <s v="NA"/>
    <x v="1"/>
    <s v="KIT COMPLETO TOL-DX 2ª ED. MANUAL TÉCNICO, 2 TABLEROS DE CLAVOS CON CUENTAS, 25 FORMULARIOS DE REGISTRO DE ADULTO Y 25 DE NIÑO._x000a_TOL-DX 2ND ED."/>
    <n v="1"/>
    <n v="1676.24"/>
    <x v="1"/>
    <x v="1"/>
    <s v="Departamento de Medicina Legal/Sección de Psiquiatría y Psicología Forense"/>
    <s v="Consejo Superior"/>
    <s v="Aprobado"/>
    <s v="Sesión N° 112-2022 celebrada el 22 de diciembre de 2022, ARTÍCULO LI, Of 5-2023"/>
    <s v="EUA"/>
    <m/>
    <s v="INL-709-2022-M001"/>
    <s v="Se conoce por acuerdo del CS, No gestionado por la OCRI"/>
  </r>
  <r>
    <n v="2023"/>
    <s v="Enero"/>
    <s v="No"/>
    <m/>
    <s v="NA"/>
    <s v="NA"/>
    <x v="1"/>
    <s v="PRUEBA DE INTELIGENCIA NO VERBAL TONI-4_x000a_CONFIGURACIÓN COMPLETA PIN DE CORRECCIÓN VÍA INTERNET 25 USOS DE LA APLICACIÓN MÁS 25 HOJAS DE RESPUESTAS/ EDICIONES TEA_x000a_CODIGO ESPAÑA: 618467"/>
    <n v="2"/>
    <n v="415.12"/>
    <x v="1"/>
    <x v="1"/>
    <s v="Departamento de Medicina Legal/Sección de Psiquiatría y Psicología Forense"/>
    <s v="Consejo Superior"/>
    <s v="Aprobado"/>
    <s v="Sesión N° 112-2022 celebrada el 22 de diciembre de 2022, ARTÍCULO LI, Of 5-2023"/>
    <s v="EUA"/>
    <m/>
    <s v="INL-709-2022-M001"/>
    <s v="Se conoce por acuerdo del CS, No gestionado por la OCRI"/>
  </r>
  <r>
    <n v="2023"/>
    <s v="Enero"/>
    <s v="No"/>
    <m/>
    <s v="NA"/>
    <s v="NA"/>
    <x v="1"/>
    <s v="PIN DE CORRECCIÓN DE INTERNET PARA 25 USOS DE APLICACIÓN MÁS 25 HOJAS DE RESPUESTA DE_x000a_LA PRUEBA TESEN DE LOS TRAILS PARA EVALUAR LAS FUNCIONES EJECUTIVAS/EDICIONES TEA_x000a_CODIGO ESPAÑA: 588176"/>
    <n v="10"/>
    <n v="2042.6"/>
    <x v="1"/>
    <x v="1"/>
    <s v="Departamento de Medicina Legal/Sección de Psiquiatría y Psicología Forense"/>
    <s v="Consejo Superior"/>
    <s v="Aprobado"/>
    <s v="Sesión N° 112-2022 celebrada el 22 de diciembre de 2022, ARTÍCULO LI, Of 5-2023"/>
    <s v="EUA"/>
    <m/>
    <s v="INL-709-2022-M001"/>
    <s v="Se conoce por acuerdo del CS, No gestionado por la OCRI"/>
  </r>
  <r>
    <n v="2023"/>
    <s v="Enero"/>
    <s v="No"/>
    <m/>
    <s v="NA"/>
    <s v="NA"/>
    <x v="1"/>
    <s v="PIN DE CORRECCIÓN DE INTERNET PARA USO DE 25_x000a_APLICACIONES MÁS 25 HOJAS NEO PI-R RESPUESTA_x000a_NEO INVENTARIO DE PERSONALIDAD/EDICIONES TEA_x000a_CODIGO ESPAÑA: 591815"/>
    <n v="10"/>
    <n v="535"/>
    <x v="1"/>
    <x v="1"/>
    <s v="Departamento de Medicina Legal/Sección de Psiquiatría y Psicología Forense"/>
    <s v="Consejo Superior"/>
    <s v="Aprobado"/>
    <s v="Sesión N° 112-2022 celebrada el 22 de diciembre de 2022, ARTÍCULO LI, Of 5-2023"/>
    <s v="EUA"/>
    <m/>
    <s v="INL-709-2022-M001"/>
    <s v="Se conoce por acuerdo del CS, No gestionado por la OCRI"/>
  </r>
  <r>
    <n v="2023"/>
    <s v="Enero"/>
    <s v="No"/>
    <m/>
    <s v="NA"/>
    <s v="NA"/>
    <x v="1"/>
    <s v="PRUEBA TOMM PARA LA SIMULACIÓN DE PROBLEMAS DE LA MEMORIA CONJUNTO COMPLETO/ EDICIONES TEA_x000a_CODIGO ESPAÑA: 521202"/>
    <n v="2"/>
    <n v="643.29999999999995"/>
    <x v="1"/>
    <x v="1"/>
    <s v="Departamento de Medicina Legal/Sección de Psiquiatría y Psicología Forense"/>
    <s v="Consejo Superior"/>
    <s v="Aprobado"/>
    <s v="Sesión N° 112-2022 celebrada el 22 de diciembre de 2022, ARTÍCULO LI, Of 5-2023"/>
    <s v="EUA"/>
    <m/>
    <s v="INL-709-2022-M001"/>
    <s v="Se conoce por acuerdo del CS, No gestionado por la OCRI"/>
  </r>
  <r>
    <n v="2023"/>
    <s v="Enero"/>
    <s v="No"/>
    <m/>
    <s v="NA"/>
    <s v="NA"/>
    <x v="1"/>
    <s v="REPOSICION AL ESPAŇOL DE PRUEBAS PSIQUIÁTRICAS ASR, ABCL, OASR Y OABCL. 19CS8022P0454"/>
    <n v="1"/>
    <n v="1673.11"/>
    <x v="1"/>
    <x v="1"/>
    <s v="Departamento de Medicina Legal/Sección de Psiquiatría y Psicología Forense"/>
    <s v="Consejo Superior"/>
    <s v="Aprobado"/>
    <s v="Sesión N° 112-2022 celebrada el 22 de diciembre de 2022, ARTÍCULO LI, Of 5-2023"/>
    <s v="EUA"/>
    <m/>
    <s v="INL-709-2022-M001"/>
    <s v="Se conoce por acuerdo del CS, No gestionado por la OCRI"/>
  </r>
  <r>
    <n v="2023"/>
    <s v="Enero"/>
    <s v="No"/>
    <m/>
    <m/>
    <m/>
    <x v="1"/>
    <s v="3500 GENETIC ANALYZER 8-CAPILLARY ARRAY, 50 CM APPLIED BIOSYSTEMS®"/>
    <n v="1"/>
    <n v="2291"/>
    <x v="1"/>
    <x v="1"/>
    <s v="Sección de Biología del Departamento de Ciencias Forenses"/>
    <s v="Consejo Superior"/>
    <s v="Aprobado"/>
    <s v="sesión N° 03-2023 celebrada el 17 de enero del 2023, ARTÍCULO LVII, Oficio 320-2023"/>
    <s v="Asociación Humane Society International/Latin America (HSI/LA)"/>
    <s v="Folio No. HSILA-0712022"/>
    <m/>
    <m/>
  </r>
  <r>
    <n v="2023"/>
    <s v="Enero"/>
    <s v="No"/>
    <m/>
    <m/>
    <m/>
    <x v="1"/>
    <s v="BIGDYE™ TERMINATOR V3.1 CYCLE SEQUENCING KIT. MARCA APPLIED _x000a_BIOSYSTEMS™. 100RXN"/>
    <n v="3"/>
    <n v="5526"/>
    <x v="1"/>
    <x v="1"/>
    <s v="Sección de Biología del Departamento de Ciencias Forenses"/>
    <s v="Consejo Superior"/>
    <s v="Aprobado"/>
    <s v="sesión N° 03-2023 celebrada el 17 de enero del 2023, ARTÍCULO LVII, Oficio 320-2023"/>
    <s v="Asociación Humane Society International/Latin America (HSI/LA)"/>
    <s v="Folio No. HSILA-0712022"/>
    <m/>
    <m/>
  </r>
  <r>
    <n v="2023"/>
    <s v="Enero"/>
    <s v="No"/>
    <m/>
    <m/>
    <m/>
    <x v="1"/>
    <s v="BIGDYE® DIRECT CYCLE SEQUENCING KIT APPLIED BIOSYSTEMS®"/>
    <n v="1"/>
    <n v="530"/>
    <x v="1"/>
    <x v="1"/>
    <s v="Sección de Biología del Departamento de Ciencias Forenses"/>
    <s v="Consejo Superior"/>
    <s v="Aprobado"/>
    <s v="sesión N° 03-2023 celebrada el 17 de enero del 2023, ARTÍCULO LVII, Oficio 320-2023"/>
    <s v="Asociación Humane Society International/Latin America (HSI/LA)"/>
    <s v="Folio No. HSILA-0712022"/>
    <m/>
    <m/>
  </r>
  <r>
    <n v="2023"/>
    <s v="Enero"/>
    <s v="No"/>
    <m/>
    <m/>
    <m/>
    <x v="1"/>
    <s v="BIGDYE® TERMINATOR V1.1 CYCLE SEQUENCING KIT. APPLIED BIOSYSTEMS®"/>
    <n v="3"/>
    <n v="5526"/>
    <x v="1"/>
    <x v="1"/>
    <s v="Sección de Biología del Departamento de Ciencias Forenses"/>
    <s v="Consejo Superior"/>
    <s v="Aprobado"/>
    <s v="sesión N° 03-2023 celebrada el 17 de enero del 2023, ARTÍCULO LVII, Oficio 320-2023"/>
    <s v="Asociación Humane Society International/Latin America (HSI/LA)"/>
    <s v="Folio No. HSILA-0712022"/>
    <m/>
    <m/>
  </r>
  <r>
    <n v="2023"/>
    <s v="Enero"/>
    <s v="No"/>
    <m/>
    <m/>
    <m/>
    <x v="1"/>
    <s v="CONDITIONING REAGENT, 3500 SERIES. MARCA: APPLIED BIOSYSTEMS. _x000a_PRESENTACIÓN PARA 1 UNIDAD"/>
    <n v="3"/>
    <n v="150"/>
    <x v="1"/>
    <x v="1"/>
    <s v="Sección de Biología del Departamento de Ciencias Forenses"/>
    <s v="Consejo Superior"/>
    <s v="Aprobado"/>
    <s v="sesión N° 03-2023 celebrada el 17 de enero del 2023, ARTÍCULO LVII, Oficio 320-2023"/>
    <s v="Asociación Humane Society International/Latin America (HSI/LA)"/>
    <s v="Folio No. HSILA-0712022"/>
    <m/>
    <m/>
  </r>
  <r>
    <n v="2023"/>
    <s v="Enero"/>
    <s v="No"/>
    <m/>
    <m/>
    <m/>
    <x v="1"/>
    <s v="CONTENEDOR DE BUFFER DEL ÁNODO COMPATIBLE CON LOS ANALIZADORES _x000a_GENÉTICOS 3500. MARCA: APPLIED BIOSYS"/>
    <n v="5"/>
    <n v="1050"/>
    <x v="1"/>
    <x v="1"/>
    <s v="Sección de Biología del Departamento de Ciencias Forenses"/>
    <s v="Consejo Superior"/>
    <s v="Aprobado"/>
    <s v="sesión N° 03-2023 celebrada el 17 de enero del 2023, ARTÍCULO LVII, Oficio 320-2023"/>
    <s v="Asociación Humane Society International/Latin America (HSI/LA)"/>
    <s v="Folio No. HSILA-0712022"/>
    <m/>
    <m/>
  </r>
  <r>
    <n v="2023"/>
    <s v="Enero"/>
    <s v="No"/>
    <m/>
    <m/>
    <m/>
    <x v="1"/>
    <s v="CONTENEDOR DE BUFFER DEL CÁTODO COMPATIBLE CON LOS ANALIZADORES 1,300.00_x000a_GENÉTICOS 3500. MARCA: APPLIED BIOSY"/>
    <n v="5"/>
    <n v="1300"/>
    <x v="1"/>
    <x v="1"/>
    <s v="Sección de Biología del Departamento de Ciencias Forenses"/>
    <s v="Consejo Superior"/>
    <s v="Aprobado"/>
    <s v="sesión N° 03-2023 celebrada el 17 de enero del 2023, ARTÍCULO LVII, Oficio 320-2023"/>
    <s v="Asociación Humane Society International/Latin America (HSI/LA)"/>
    <s v="Folio No. HSILA-0712022"/>
    <m/>
    <m/>
  </r>
  <r>
    <n v="2023"/>
    <s v="Enero"/>
    <s v="No"/>
    <m/>
    <m/>
    <m/>
    <x v="1"/>
    <s v="EXOSAP-IT™ PCR PRODUCT CLEANUP REAGENT. APPLIED BIOSYSTEMS™"/>
    <n v="8"/>
    <n v="1360"/>
    <x v="1"/>
    <x v="1"/>
    <s v="Sección de Biología del Departamento de Ciencias Forenses"/>
    <s v="Consejo Superior"/>
    <s v="Aprobado"/>
    <s v="sesión N° 03-2023 celebrada el 17 de enero del 2023, ARTÍCULO LVII, Oficio 320-2023"/>
    <s v="Asociación Humane Society International/Latin America (HSI/LA)"/>
    <s v="Folio No. HSILA-0712022"/>
    <m/>
    <m/>
  </r>
  <r>
    <n v="2023"/>
    <s v="Enero"/>
    <s v="No"/>
    <m/>
    <m/>
    <m/>
    <x v="1"/>
    <s v="FG, BIGDYE XTERMINATOR KIT 2 ML"/>
    <n v="6"/>
    <n v="2400"/>
    <x v="1"/>
    <x v="1"/>
    <s v="Sección de Biología del Departamento de Ciencias Forenses"/>
    <s v="Consejo Superior"/>
    <s v="Aprobado"/>
    <s v="sesión N° 03-2023 celebrada el 17 de enero del 2023, ARTÍCULO LVII, Oficio 320-2023"/>
    <s v="Asociación Humane Society International/Latin America (HSI/LA)"/>
    <s v="Folio No. HSILA-0712022"/>
    <m/>
    <m/>
  </r>
  <r>
    <n v="2023"/>
    <s v="Enero"/>
    <s v="No"/>
    <m/>
    <m/>
    <m/>
    <x v="1"/>
    <s v="POP-7™ POLYMER FOR 3500/3500XL GENETIC ANALYZERS APPLIED 1,675.00_x000a_BIOSYSTEM"/>
    <n v="5"/>
    <n v="1675"/>
    <x v="1"/>
    <x v="1"/>
    <s v="Sección de Biología del Departamento de Ciencias Forenses"/>
    <s v="Consejo Superior"/>
    <s v="Aprobado"/>
    <s v="sesión N° 03-2023 celebrada el 17 de enero del 2023, ARTÍCULO LVII, Oficio 320-2023"/>
    <s v="Asociación Humane Society International/Latin America (HSI/LA)"/>
    <s v="Folio No. HSILA-0712022"/>
    <m/>
    <m/>
  </r>
  <r>
    <n v="2023"/>
    <s v="Enero"/>
    <s v="No"/>
    <m/>
    <m/>
    <m/>
    <x v="2"/>
    <s v="RADIO PORTÁTIL MOTOROLA"/>
    <n v="10"/>
    <n v="2780"/>
    <x v="1"/>
    <x v="1"/>
    <s v="Sección de Cárceles"/>
    <s v="Consejo Superior"/>
    <s v="Aprobado"/>
    <s v="sesión N° 3-2023 celebrada el 17 de enero 2023, ARTÍCULO LVIII, Oficio 324-2023"/>
    <s v="EUA"/>
    <m/>
    <s v="INL-653-2022"/>
    <m/>
  </r>
  <r>
    <n v="2023"/>
    <s v="Enero"/>
    <s v="No"/>
    <m/>
    <m/>
    <m/>
    <x v="2"/>
    <s v="RADIO PORTÁTIL MOTOROLA"/>
    <n v="15"/>
    <n v="4170"/>
    <x v="1"/>
    <x v="2"/>
    <s v="Sección de Cárceles"/>
    <s v="Consejo Superior"/>
    <s v="Aprobado"/>
    <s v="sesión N° 3-2023 celebrada el 17 de enero 2023, ARTÍCULO LVIII, Oficio 324-2023"/>
    <s v="EUA"/>
    <m/>
    <s v="INL-653-2022"/>
    <m/>
  </r>
  <r>
    <n v="2023"/>
    <s v="Enero"/>
    <s v="No"/>
    <m/>
    <m/>
    <m/>
    <x v="2"/>
    <s v="RADIO PORTÁTIL MOTOROLA"/>
    <n v="15"/>
    <n v="4170"/>
    <x v="1"/>
    <x v="2"/>
    <s v="Sección de Cárceles"/>
    <s v="Consejo Superior"/>
    <s v="Aprobado"/>
    <s v="sesión N° 3-2023 celebrada el 17 de enero 2023, ARTÍCULO LVIII, Oficio 324-2023"/>
    <s v="EUA"/>
    <m/>
    <s v="INL-653-2022"/>
    <m/>
  </r>
  <r>
    <n v="2023"/>
    <s v="Enero"/>
    <s v="No"/>
    <m/>
    <m/>
    <m/>
    <x v="2"/>
    <s v="RADIO PORTÁTIL MOTOROLA"/>
    <n v="20"/>
    <n v="5560"/>
    <x v="1"/>
    <x v="3"/>
    <s v="Sección de Cárceles"/>
    <s v="Consejo Superior"/>
    <s v="Aprobado"/>
    <s v="sesión N° 3-2023 celebrada el 17 de enero 2023, ARTÍCULO LVIII, Oficio 324-2023"/>
    <s v="EUA"/>
    <m/>
    <s v="INL-653-2022"/>
    <m/>
  </r>
  <r>
    <n v="2023"/>
    <s v="Enero"/>
    <s v="No"/>
    <m/>
    <m/>
    <m/>
    <x v="2"/>
    <s v="RADIO PORTÁTIL MOTOROLA"/>
    <n v="9"/>
    <n v="2502"/>
    <x v="1"/>
    <x v="3"/>
    <s v="Sección de Cárceles"/>
    <s v="Consejo Superior"/>
    <s v="Aprobado"/>
    <s v="sesión N° 3-2023 celebrada el 17 de enero 2023, ARTÍCULO LVIII, Oficio 324-2023"/>
    <s v="EUA"/>
    <m/>
    <s v="INL-653-2022"/>
    <m/>
  </r>
  <r>
    <n v="2023"/>
    <s v="Enero"/>
    <s v="No"/>
    <m/>
    <m/>
    <m/>
    <x v="2"/>
    <s v="RADIO PORTÁTIL MOTOROLA"/>
    <n v="7"/>
    <n v="1946"/>
    <x v="1"/>
    <x v="4"/>
    <s v="Secretaría General"/>
    <s v="Consejo Superior"/>
    <s v="Aprobado"/>
    <s v="sesión N° 3-2023 celebrada el 17 de enero 2023, ARTÍCULO LVIII, Oficio 324-2023"/>
    <s v="EUA"/>
    <m/>
    <s v="INL-653-2022"/>
    <m/>
  </r>
  <r>
    <n v="2023"/>
    <s v="Enero"/>
    <s v="No"/>
    <m/>
    <m/>
    <m/>
    <x v="2"/>
    <s v="CARGADOR MÜLTIPLE MOTOROLA"/>
    <n v="1"/>
    <n v="435"/>
    <x v="1"/>
    <x v="2"/>
    <s v="Sección de Cárceles"/>
    <s v="Consejo Superior"/>
    <s v="Aprobado"/>
    <s v="sesión N° 3-2023 celebrada el 17 de enero 2023, ARTÍCULO LVIII, Oficio 324-2023"/>
    <s v="EUA"/>
    <m/>
    <s v="INL-653-2022"/>
    <m/>
  </r>
  <r>
    <n v="2023"/>
    <s v="Enero"/>
    <s v="No"/>
    <m/>
    <m/>
    <m/>
    <x v="2"/>
    <s v="CARGADOR MÜLTIPLE MOTOROLA"/>
    <n v="1"/>
    <n v="435"/>
    <x v="1"/>
    <x v="3"/>
    <s v="Sección de Cárceles"/>
    <s v="Consejo Superior"/>
    <s v="Aprobado"/>
    <s v="sesión N° 3-2023 celebrada el 17 de enero 2023, ARTÍCULO LVIII, Oficio 324-2023"/>
    <s v="EUA"/>
    <m/>
    <s v="INL-653-2022"/>
    <m/>
  </r>
  <r>
    <n v="2023"/>
    <s v="Enero"/>
    <s v="No"/>
    <m/>
    <m/>
    <m/>
    <x v="2"/>
    <s v="CARGADOR MÜLTIPLE MOTOROLA"/>
    <n v="1"/>
    <n v="435"/>
    <x v="1"/>
    <x v="3"/>
    <s v="Sección de Cárceles"/>
    <s v="Consejo Superior"/>
    <s v="Aprobado"/>
    <s v="sesión N° 3-2023 celebrada el 17 de enero 2023, ARTÍCULO LVIII, Oficio 324-2023"/>
    <s v="EUA"/>
    <m/>
    <s v="INL-653-2022"/>
    <m/>
  </r>
  <r>
    <n v="2023"/>
    <s v="Enero"/>
    <s v="No"/>
    <m/>
    <m/>
    <m/>
    <x v="2"/>
    <s v="CARGADOR MÜLTIPLE MOTOROLA"/>
    <n v="1"/>
    <n v="435"/>
    <x v="1"/>
    <x v="4"/>
    <s v="Secretaría General"/>
    <s v="Consejo Superior"/>
    <s v="Aprobado"/>
    <s v="sesión N° 3-2023 celebrada el 17 de enero 2023, ARTÍCULO LVIII, Oficio 324-2023"/>
    <s v="EUA"/>
    <m/>
    <s v="INL-653-2022"/>
    <m/>
  </r>
  <r>
    <n v="2023"/>
    <s v="Enero"/>
    <s v="No"/>
    <m/>
    <m/>
    <m/>
    <x v="2"/>
    <s v="BATERÍA MOTOROLA"/>
    <n v="10"/>
    <n v="590"/>
    <x v="1"/>
    <x v="1"/>
    <s v="Sección de Cárceles"/>
    <s v="Consejo Superior"/>
    <s v="Aprobado"/>
    <s v="sesión N° 3-2023 celebrada el 17 de enero 2023, ARTÍCULO LVIII, Oficio 324-2023"/>
    <s v="EUA"/>
    <m/>
    <s v="INL-653-2022"/>
    <m/>
  </r>
  <r>
    <n v="2023"/>
    <s v="Enero"/>
    <s v="No"/>
    <m/>
    <m/>
    <m/>
    <x v="2"/>
    <s v="BATERÍA MOTOROLA"/>
    <n v="15"/>
    <n v="885"/>
    <x v="1"/>
    <x v="2"/>
    <s v="Sección de Cárceles"/>
    <s v="Consejo Superior"/>
    <s v="Aprobado"/>
    <s v="sesión N° 3-2023 celebrada el 17 de enero 2023, ARTÍCULO LVIII, Oficio 324-2023"/>
    <s v="EUA"/>
    <m/>
    <s v="INL-653-2022"/>
    <m/>
  </r>
  <r>
    <n v="2023"/>
    <s v="Enero"/>
    <s v="No"/>
    <m/>
    <m/>
    <m/>
    <x v="2"/>
    <s v="BATERÍA MOTOROLA"/>
    <n v="15"/>
    <n v="885"/>
    <x v="1"/>
    <x v="2"/>
    <s v="Sección de Cárceles"/>
    <s v="Consejo Superior"/>
    <s v="Aprobado"/>
    <s v="sesión N° 3-2023 celebrada el 17 de enero 2023, ARTÍCULO LVIII, Oficio 324-2023"/>
    <s v="EUA"/>
    <m/>
    <s v="INL-653-2022"/>
    <m/>
  </r>
  <r>
    <n v="2023"/>
    <s v="Enero"/>
    <s v="No"/>
    <m/>
    <m/>
    <m/>
    <x v="2"/>
    <s v="BATERÍA MOTOROLA"/>
    <n v="20"/>
    <n v="1180"/>
    <x v="1"/>
    <x v="3"/>
    <s v="Sección de Cárceles"/>
    <s v="Consejo Superior"/>
    <s v="Aprobado"/>
    <s v="sesión N° 3-2023 celebrada el 17 de enero 2023, ARTÍCULO LVIII, Oficio 324-2023"/>
    <s v="EUA"/>
    <m/>
    <s v="INL-653-2022"/>
    <m/>
  </r>
  <r>
    <n v="2023"/>
    <s v="Enero"/>
    <s v="No"/>
    <m/>
    <m/>
    <m/>
    <x v="2"/>
    <s v="BATERÍA MOTOROLA"/>
    <n v="9"/>
    <n v="531"/>
    <x v="1"/>
    <x v="3"/>
    <s v="Sección de Cárceles"/>
    <s v="Consejo Superior"/>
    <s v="Aprobado"/>
    <s v="sesión N° 3-2023 celebrada el 17 de enero 2023, ARTÍCULO LVIII, Oficio 324-2023"/>
    <s v="EUA"/>
    <m/>
    <s v="INL-653-2022"/>
    <m/>
  </r>
  <r>
    <n v="2023"/>
    <s v="Enero"/>
    <s v="No"/>
    <m/>
    <m/>
    <m/>
    <x v="2"/>
    <s v="BATERÍA MOTOROLA"/>
    <n v="7"/>
    <n v="413"/>
    <x v="1"/>
    <x v="4"/>
    <s v="Secretaría General"/>
    <s v="Consejo Superior"/>
    <s v="Aprobado"/>
    <s v="sesión N° 3-2023 celebrada el 17 de enero 2023, ARTÍCULO LVIII, Oficio 324-2023"/>
    <s v="EUA"/>
    <m/>
    <s v="INL-653-2022"/>
    <m/>
  </r>
  <r>
    <n v="2023"/>
    <s v="Enero"/>
    <s v="No"/>
    <m/>
    <m/>
    <m/>
    <x v="2"/>
    <s v="MICRÓFONO CON AUDÍFONO MOTOROLA"/>
    <n v="10"/>
    <n v="306.90000000000003"/>
    <x v="1"/>
    <x v="1"/>
    <s v="Sección de Cárceles"/>
    <s v="Consejo Superior"/>
    <s v="Aprobado"/>
    <s v="sesión N° 3-2023 celebrada el 17 de enero 2023, ARTÍCULO LVIII, Oficio 324-2023"/>
    <s v="EUA"/>
    <m/>
    <s v="INL-653-2022"/>
    <m/>
  </r>
  <r>
    <n v="2023"/>
    <s v="Enero"/>
    <s v="No"/>
    <m/>
    <m/>
    <m/>
    <x v="2"/>
    <s v="MICRÓFONO CON AUDÍFONO MOTOROLA"/>
    <n v="15"/>
    <n v="460.35"/>
    <x v="1"/>
    <x v="2"/>
    <s v="Sección de Cárceles"/>
    <s v="Consejo Superior"/>
    <s v="Aprobado"/>
    <s v="sesión N° 3-2023 celebrada el 17 de enero 2023, ARTÍCULO LVIII, Oficio 324-2023"/>
    <s v="EUA"/>
    <m/>
    <s v="INL-653-2022"/>
    <m/>
  </r>
  <r>
    <n v="2023"/>
    <s v="Enero"/>
    <s v="No"/>
    <m/>
    <m/>
    <m/>
    <x v="2"/>
    <s v="MICRÓFONO CON AUDÍFONO MOTOROLA"/>
    <n v="15"/>
    <n v="460.35"/>
    <x v="1"/>
    <x v="2"/>
    <s v="Sección de Cárceles"/>
    <s v="Consejo Superior"/>
    <s v="Aprobado"/>
    <s v="sesión N° 3-2023 celebrada el 17 de enero 2023, ARTÍCULO LVIII, Oficio 324-2023"/>
    <s v="EUA"/>
    <m/>
    <s v="INL-653-2022"/>
    <m/>
  </r>
  <r>
    <n v="2023"/>
    <s v="Enero"/>
    <s v="No"/>
    <m/>
    <m/>
    <m/>
    <x v="2"/>
    <s v="MICRÓFONO CON AUDÍFONO MOTOROLA"/>
    <n v="20"/>
    <n v="613.80000000000007"/>
    <x v="1"/>
    <x v="3"/>
    <s v="Sección de Cárceles"/>
    <s v="Consejo Superior"/>
    <s v="Aprobado"/>
    <s v="sesión N° 3-2023 celebrada el 17 de enero 2023, ARTÍCULO LVIII, Oficio 324-2023"/>
    <s v="EUA"/>
    <m/>
    <s v="INL-653-2022"/>
    <m/>
  </r>
  <r>
    <n v="2023"/>
    <s v="Enero"/>
    <s v="No"/>
    <m/>
    <m/>
    <m/>
    <x v="2"/>
    <s v="MICRÓFONO CON AUDÍFONO MOTOROLA"/>
    <n v="9"/>
    <n v="276.21000000000004"/>
    <x v="1"/>
    <x v="3"/>
    <s v="Sección de Cárceles"/>
    <s v="Consejo Superior"/>
    <s v="Aprobado"/>
    <s v="sesión N° 3-2023 celebrada el 17 de enero 2023, ARTÍCULO LVIII, Oficio 324-2023"/>
    <s v="EUA"/>
    <m/>
    <s v="INL-653-2022"/>
    <m/>
  </r>
  <r>
    <n v="2023"/>
    <s v="Enero"/>
    <s v="No"/>
    <m/>
    <m/>
    <m/>
    <x v="2"/>
    <s v="MICRÓFONO CON AUDÍFONO MOTOROLA"/>
    <n v="7"/>
    <n v="214.83"/>
    <x v="1"/>
    <x v="4"/>
    <s v="Secretaría General"/>
    <s v="Consejo Superior"/>
    <s v="Aprobado"/>
    <s v="sesión N° 3-2023 celebrada el 17 de enero 2023, ARTÍCULO LVIII, Oficio 324-2023"/>
    <s v="EUA"/>
    <m/>
    <s v="INL-653-2022"/>
    <m/>
  </r>
  <r>
    <n v="2023"/>
    <s v="Enero"/>
    <s v="No"/>
    <m/>
    <m/>
    <m/>
    <x v="2"/>
    <s v="SMT2200C APC SMART-UPS 2200VA LCD 120V_x000a_CON SMARTCONNECT"/>
    <n v="1"/>
    <n v="950.4"/>
    <x v="1"/>
    <x v="4"/>
    <s v="Sección Especializada contra el Ciber Crimen del Organismo de Investigación Judicial"/>
    <s v="Consejo Superior"/>
    <s v="Aprobado"/>
    <s v="Sesión N° 6-2023 celebrada el 24 de enero de 2023, ARTÍCULO XLIX, Oficio 579-2023"/>
    <s v="EUA"/>
    <m/>
    <s v="INL-878-2022"/>
    <m/>
  </r>
  <r>
    <n v="2023"/>
    <s v="Febrero"/>
    <s v="No"/>
    <m/>
    <m/>
    <m/>
    <x v="1"/>
    <s v="Equipo portátil Cellebrite UFED número de serie 7214737 para extracción de datos de artículos electrónicos y su capacitación y certificación para su uso."/>
    <n v="1"/>
    <n v="11729.14"/>
    <x v="1"/>
    <x v="4"/>
    <s v="Departamento de Investigaciones Criminales a la Sección de Estupefacientes"/>
    <s v="Consejo Superior"/>
    <s v="Aprobado"/>
    <s v="Sesión N° 01-2023 celebrada el 10 de enero de 2023, ARTÍCULO XLV, Oficio 783-2023"/>
    <s v="EUA"/>
    <m/>
    <m/>
    <m/>
  </r>
  <r>
    <n v="2023"/>
    <s v="Febrero"/>
    <s v="No"/>
    <m/>
    <s v="897-SG/OIJ- 2021"/>
    <m/>
    <x v="3"/>
    <s v="Remodelación y mejoras en el Polígono de Tiro"/>
    <m/>
    <m/>
    <x v="1"/>
    <x v="1"/>
    <s v="San Joaquín de Flores, Ciudad Judicial"/>
    <s v="Consejo Superior"/>
    <s v="Aprobado"/>
    <s v="Sesión N° 09-2023 celebrada el 02 de febrero del 2023, ARTÍCULO LXII, oficio 965-2023"/>
    <s v="EUA"/>
    <s v="INL-310-2022"/>
    <m/>
    <m/>
  </r>
  <r>
    <n v="2023"/>
    <s v="Febrero"/>
    <s v="No"/>
    <m/>
    <m/>
    <m/>
    <x v="1"/>
    <s v="Espectrofotómetro UV Visible, marca Thermo Scientific, modelo NanoDrop-One con_x000a_pantalla incorporada y con Software para ND-ONE incluido"/>
    <n v="1"/>
    <n v="20369.38"/>
    <x v="1"/>
    <x v="1"/>
    <s v="San Joaquín de Flores, Ciudad Judicial"/>
    <s v="Consejo Superior"/>
    <s v="Aprobado"/>
    <s v="Sesión N° 9-2023 celebrada el 2 de febrero de 2023, ARTÍCULO XL, 1021-2023"/>
    <s v="EUA"/>
    <m/>
    <m/>
    <m/>
  </r>
  <r>
    <n v="2023"/>
    <s v="Febrero"/>
    <s v="No"/>
    <m/>
    <m/>
    <m/>
    <x v="1"/>
    <s v="Equipo de extracción de ADN automatizado, Marca Thermo Scientific, modelo_x000a_KingFisher Apex Benchtop Sample Prep"/>
    <n v="1"/>
    <n v="75500"/>
    <x v="1"/>
    <x v="1"/>
    <s v="San Joaquín de Flores, Ciudad Judicial"/>
    <s v="Consejo Superior"/>
    <s v="Aprobado"/>
    <s v="Sesión N° 9-2023 celebrada el 2 de febrero de 2023, ARTÍCULO XL, 1021-2023"/>
    <s v="EUA"/>
    <m/>
    <m/>
    <m/>
  </r>
  <r>
    <n v="2023"/>
    <s v="Febrero"/>
    <s v="No"/>
    <m/>
    <m/>
    <m/>
    <x v="2"/>
    <s v="DaFuRui 4pcs SATA Cable divisor de alimentación, 15 Pin macho a 15 pin Dual Hembra. Cable de alimentación de 8¨. "/>
    <n v="4"/>
    <n v="59.96"/>
    <x v="1"/>
    <x v="4"/>
    <s v="Sección Especializada contra el Ciber Crimen del Organismo de Investigación Judicial"/>
    <s v="Consejo Superior"/>
    <s v="Aprobado"/>
    <s v="Sesión N° 04-2023 celebrada el 19 de enero del 2023, ARTÍCULO LIII, oficio 1129-2023"/>
    <s v="EUA"/>
    <m/>
    <m/>
    <m/>
  </r>
  <r>
    <n v="2023"/>
    <s v="Febrero"/>
    <s v="No"/>
    <m/>
    <m/>
    <m/>
    <x v="4"/>
    <s v="Impuesto al valor agregado EE. UU. DaFuRui 4pcs SATA"/>
    <n v="1"/>
    <n v="4.2"/>
    <x v="1"/>
    <x v="4"/>
    <s v="Sección Especializada contra el Ciber Crimen"/>
    <s v="Consejo Superior"/>
    <s v="Aprobado"/>
    <s v="Sesión N° 04-2023 celebrada el 19 de enero del 2023, ARTÍCULO LIII, oficio 1129-2023"/>
    <s v="EUA"/>
    <m/>
    <m/>
    <m/>
  </r>
  <r>
    <n v="2023"/>
    <s v="Febrero"/>
    <s v="No"/>
    <m/>
    <m/>
    <m/>
    <x v="2"/>
    <s v="Monitor LED Full HD (para computadora de escritorio) tamaño mínimo de pantalla de 24 pulgadas o superior."/>
    <n v="30"/>
    <n v="8466.6"/>
    <x v="1"/>
    <x v="4"/>
    <s v="Sección Especializada contra el Ciber Crimen"/>
    <s v="Consejo Superior"/>
    <s v="Aprobado"/>
    <s v="Sesión N° 04-2023 celebrada el 19 de enero del 2023, ARTÍCULO LV, oficio 1131-2023"/>
    <s v="EUA"/>
    <m/>
    <s v="INL-719-2022"/>
    <m/>
  </r>
  <r>
    <n v="2023"/>
    <s v="Febrero"/>
    <s v="No"/>
    <m/>
    <m/>
    <m/>
    <x v="2"/>
    <s v="Computadora de escritorio con Intel® Xeon® Gold 5218R, 192 GB de RAM, cinco discos duros de almacenamiento, compatible con T356789iu. Ordenador de sobremesa igual o superior."/>
    <n v="15"/>
    <n v="150436.65000000002"/>
    <x v="1"/>
    <x v="4"/>
    <s v="Sección Especializada contra el Ciber Crimen"/>
    <s v="Consejo Superior"/>
    <s v="Aprobado"/>
    <s v="Sesión N° 04-2023 celebrada el 19 de enero del 2023, ARTÍCULO LV, oficio 1131-2023"/>
    <s v="EUA"/>
    <m/>
    <s v="INL-719-2022"/>
    <m/>
  </r>
  <r>
    <n v="2023"/>
    <s v="Febrero"/>
    <s v="No"/>
    <m/>
    <m/>
    <m/>
    <x v="2"/>
    <s v="MacBook Pro de 16 pulgadas o superior"/>
    <n v="1"/>
    <n v="4344.54"/>
    <x v="1"/>
    <x v="4"/>
    <s v="Sección Especializada contra el Ciber Crimen"/>
    <s v="Consejo Superior"/>
    <s v="Aprobado"/>
    <s v="Sesión N° 04-2023 celebrada el 19 de enero del 2023, ARTÍCULO LV, oficio 1131-2023"/>
    <s v="EUA"/>
    <m/>
    <s v="INL-719-2022"/>
    <m/>
  </r>
  <r>
    <n v="2023"/>
    <s v="Febrero"/>
    <s v="No"/>
    <m/>
    <m/>
    <m/>
    <x v="2"/>
    <s v="Tableau Apple Blade-Type SSD Drive Adapter TDA3-2."/>
    <n v="2"/>
    <n v="92.7"/>
    <x v="1"/>
    <x v="4"/>
    <s v="Sección Especializada contra el Ciber Crimen"/>
    <s v="Consejo Superior"/>
    <s v="Aprobado"/>
    <s v="Sesión N° 04-2023 celebrada el 19 de enero del 2023, ARTÍCULO LV, oficio 1131-2023"/>
    <s v="EUA"/>
    <m/>
    <s v="INL-719-2022"/>
    <m/>
  </r>
  <r>
    <n v="2023"/>
    <s v="Febrero"/>
    <s v="No"/>
    <m/>
    <m/>
    <m/>
    <x v="2"/>
    <s v="Belkin Thunderbolt 3 Express Dock HD"/>
    <n v="4"/>
    <n v="1149.48"/>
    <x v="1"/>
    <x v="4"/>
    <s v="Sección Especializada contra el Ciber Crimen"/>
    <s v="Consejo Superior"/>
    <s v="Aprobado"/>
    <s v="Sesión N° 04-2023 celebrada el 19 de enero del 2023, ARTÍCULO LV, oficio 1131-2023"/>
    <s v="EUA"/>
    <m/>
    <s v="INL-719-2022"/>
    <m/>
  </r>
  <r>
    <n v="2023"/>
    <s v="Febrero"/>
    <s v="No"/>
    <m/>
    <m/>
    <m/>
    <x v="2"/>
    <s v="Impresión 3D de rieles para instalación de Tableu Forense"/>
    <n v="2"/>
    <n v="12.32"/>
    <x v="1"/>
    <x v="4"/>
    <s v="Sección Especializada contra el Ciber Crimen"/>
    <s v="Consejo Superior"/>
    <s v="Aprobado"/>
    <s v="Sesión N° 04-2023 celebrada el 19 de enero del 2023, ARTÍCULO LV, oficio 1131-2023"/>
    <s v="EUA"/>
    <m/>
    <s v="INL-719-2022"/>
    <m/>
  </r>
  <r>
    <n v="2023"/>
    <s v="Febrero"/>
    <s v="No"/>
    <m/>
    <m/>
    <m/>
    <x v="2"/>
    <s v="Impresión 3D de rieles para instalación de Tableu Forense"/>
    <n v="30"/>
    <n v="194.4"/>
    <x v="1"/>
    <x v="4"/>
    <s v="Sección Especializada contra el Ciber Crimen"/>
    <s v="Consejo Superior"/>
    <s v="Aprobado"/>
    <s v="Sesión N° 04-2023 celebrada el 19 de enero del 2023, ARTÍCULO LV, oficio 1131-2023"/>
    <s v="EUA"/>
    <m/>
    <s v="INL-719-2022"/>
    <m/>
  </r>
  <r>
    <n v="2023"/>
    <s v="Febrero"/>
    <s v="No"/>
    <m/>
    <m/>
    <m/>
    <x v="2"/>
    <s v="Diseño 3D de rieles para instalación de Tableu Forense"/>
    <n v="1"/>
    <n v="47.4"/>
    <x v="1"/>
    <x v="4"/>
    <s v="Sección Especializada contra el Ciber Crimen"/>
    <s v="Consejo Superior"/>
    <s v="Aprobado"/>
    <s v="Sesión N° 04-2023 celebrada el 19 de enero del 2023, ARTÍCULO LV, oficio 1131-2023"/>
    <s v="EUA"/>
    <m/>
    <s v="INL-719-2022"/>
    <m/>
  </r>
  <r>
    <n v="2023"/>
    <s v="Febrero"/>
    <s v="No"/>
    <m/>
    <m/>
    <m/>
    <x v="2"/>
    <s v="Transporte de rieles para instalación de Tableu Forense"/>
    <n v="1"/>
    <n v="31.6"/>
    <x v="1"/>
    <x v="4"/>
    <s v="Sección Especializada contra el Ciber Crimen"/>
    <s v="Consejo Superior"/>
    <s v="Aprobado"/>
    <s v="Sesión N° 04-2023 celebrada el 19 de enero del 2023, ARTÍCULO LV, oficio 1131-2023"/>
    <s v="EUA"/>
    <m/>
    <s v="INL-719-2022"/>
    <m/>
  </r>
  <r>
    <n v="2023"/>
    <s v="Febrero"/>
    <s v="No"/>
    <m/>
    <m/>
    <m/>
    <x v="2"/>
    <s v="P580-006 Cable de conexión tipo C._x000a_6ft DisplayPort Cable with Latches Video /_x000a_Audio DP 4K x 2K M/M 6ft"/>
    <n v="30"/>
    <n v="765.6"/>
    <x v="1"/>
    <x v="4"/>
    <s v="Sección Especializada contra el Ciber Crimen"/>
    <s v="Consejo Superior"/>
    <s v="Aprobado"/>
    <s v="Sesión N° 04-2023 celebrada el 19 de enero del 2023, ARTÍCULO LV, oficio 1131-2023"/>
    <s v="EUA"/>
    <m/>
    <s v="INL-719-2022"/>
    <m/>
  </r>
  <r>
    <n v="2023"/>
    <s v="Febrero"/>
    <s v="No"/>
    <m/>
    <m/>
    <m/>
    <x v="5"/>
    <s v="Gabinete de almacenamiento con dos puertas"/>
    <n v="2"/>
    <n v="627.26"/>
    <x v="1"/>
    <x v="5"/>
    <s v="Sección de Cárceles"/>
    <s v="Consejo Superior"/>
    <s v="Aprobado"/>
    <s v="Sesión N° 04-2023 celebrada el 19 de enero del 2023, ARTÍCULO LVII, oficio 1133-203"/>
    <s v="EUA"/>
    <m/>
    <m/>
    <m/>
  </r>
  <r>
    <n v="2023"/>
    <s v="Febrero"/>
    <s v="No"/>
    <m/>
    <m/>
    <m/>
    <x v="5"/>
    <s v="Gabinete de almacenamiento con dos puertas"/>
    <n v="3"/>
    <n v="940.89"/>
    <x v="1"/>
    <x v="3"/>
    <s v="Sección de Cárceles"/>
    <s v="Consejo Superior"/>
    <s v="Aprobado"/>
    <s v="Sesión N° 04-2023 celebrada el 19 de enero del 2023, ARTÍCULO LVII, oficio 1133-203"/>
    <s v="EUA"/>
    <m/>
    <m/>
    <m/>
  </r>
  <r>
    <n v="2023"/>
    <s v="Febrero"/>
    <s v="No"/>
    <m/>
    <m/>
    <m/>
    <x v="5"/>
    <s v="Gabinete de almacenamiento con dos puertas"/>
    <n v="2"/>
    <n v="627.26"/>
    <x v="1"/>
    <x v="2"/>
    <s v="Sección de Cárceles"/>
    <s v="Consejo Superior"/>
    <s v="Aprobado"/>
    <s v="Sesión N° 04-2023 celebrada el 19 de enero del 2023, ARTÍCULO LVII, oficio 1133-203"/>
    <s v="EUA"/>
    <m/>
    <m/>
    <m/>
  </r>
  <r>
    <n v="2023"/>
    <s v="Febrero"/>
    <s v="No"/>
    <m/>
    <m/>
    <m/>
    <x v="5"/>
    <s v="Gabinete de almacenamiento con dos puertas"/>
    <n v="2"/>
    <n v="627.26"/>
    <x v="1"/>
    <x v="3"/>
    <s v="Sección de Cárceles"/>
    <s v="Consejo Superior"/>
    <s v="Aprobado"/>
    <s v="Sesión N° 04-2023 celebrada el 19 de enero del 2023, ARTÍCULO LVII, oficio 1133-203"/>
    <s v="EUA"/>
    <m/>
    <m/>
    <m/>
  </r>
  <r>
    <n v="2023"/>
    <s v="Febrero"/>
    <s v="No"/>
    <m/>
    <m/>
    <m/>
    <x v="5"/>
    <s v="Gabinete de almacenamiento con dos puertas"/>
    <n v="2"/>
    <n v="627.26"/>
    <x v="1"/>
    <x v="4"/>
    <s v="Secretaría General"/>
    <s v="Consejo Superior"/>
    <s v="Aprobado"/>
    <s v="Sesión N° 04-2023 celebrada el 19 de enero del 2023, ARTÍCULO LVII, oficio 1133-203"/>
    <s v="EUA"/>
    <m/>
    <m/>
    <m/>
  </r>
  <r>
    <n v="2023"/>
    <s v="Febrero"/>
    <s v="No"/>
    <m/>
    <m/>
    <m/>
    <x v="2"/>
    <s v="CHDHX-111-RW FIT GOPRO HERO 11 NEGRO"/>
    <n v="1"/>
    <n v="534.5"/>
    <x v="1"/>
    <x v="5"/>
    <s v="Sección de Cárceles"/>
    <s v="Consejo Superior"/>
    <s v="Aprobado"/>
    <s v="Sesión N° 04-2023 celebrada el 19 de enero del 2023, ARTÍCULO LVI, oficio 1132-2023 "/>
    <s v="EUA"/>
    <m/>
    <s v="INL-1017-2022"/>
    <m/>
  </r>
  <r>
    <n v="2023"/>
    <s v="Febrero"/>
    <s v="No"/>
    <m/>
    <m/>
    <m/>
    <x v="2"/>
    <s v="CHDHX-111-RW FIT GOPRO HERO 11 NEGRO"/>
    <n v="1"/>
    <n v="534.5"/>
    <x v="1"/>
    <x v="3"/>
    <s v="Sección de Cárceles"/>
    <s v="Consejo Superior"/>
    <s v="Aprobado"/>
    <s v="Sesión N° 04-2023 celebrada el 19 de enero del 2023, ARTÍCULO LVI, oficio 1132-2023 "/>
    <s v="EUA"/>
    <m/>
    <s v="INL-1017-2022"/>
    <m/>
  </r>
  <r>
    <n v="2023"/>
    <s v="Febrero"/>
    <s v="No"/>
    <m/>
    <m/>
    <m/>
    <x v="2"/>
    <s v="CHDHX-111-RW FIT GOPRO HERO 11 NEGRO"/>
    <n v="1"/>
    <n v="534.5"/>
    <x v="1"/>
    <x v="2"/>
    <s v="Sección de Cárceles"/>
    <s v="Consejo Superior"/>
    <s v="Aprobado"/>
    <s v="Sesión N° 04-2023 celebrada el 19 de enero del 2023, ARTÍCULO LVI, oficio 1132-2023 "/>
    <s v="EUA"/>
    <m/>
    <s v="INL-1017-2022"/>
    <m/>
  </r>
  <r>
    <n v="2023"/>
    <s v="Febrero"/>
    <s v="No"/>
    <m/>
    <m/>
    <m/>
    <x v="2"/>
    <s v="CHDHX-111-RW FIT GOPRO HERO 11 NEGRO"/>
    <n v="1"/>
    <n v="534.5"/>
    <x v="1"/>
    <x v="3"/>
    <s v="Sección de Cárceles"/>
    <s v="Consejo Superior"/>
    <s v="Aprobado"/>
    <s v="Sesión N° 04-2023 celebrada el 19 de enero del 2023, ARTÍCULO LVI, oficio 1132-2023 "/>
    <s v="EUA"/>
    <m/>
    <s v="INL-1017-2022"/>
    <m/>
  </r>
  <r>
    <n v="2023"/>
    <s v="Febrero"/>
    <s v="No"/>
    <m/>
    <m/>
    <m/>
    <x v="2"/>
    <s v="NT02P500PRO-256G-R MEM MICRO SD 256GB NETAC P500 PRO CLASE 10/A1/V30 100MB C/ADAPT"/>
    <n v="1"/>
    <n v="29.79"/>
    <x v="1"/>
    <x v="5"/>
    <s v="Sección de Cárceles"/>
    <s v="Consejo Superior"/>
    <s v="Aprobado"/>
    <s v="Sesión N° 04-2023 celebrada el 19 de enero del 2023, ARTÍCULO LVI, oficio 1132-2023 "/>
    <s v="EUA"/>
    <m/>
    <s v="INL-1017-2022"/>
    <m/>
  </r>
  <r>
    <n v="2023"/>
    <s v="Febrero"/>
    <s v="No"/>
    <m/>
    <m/>
    <m/>
    <x v="2"/>
    <s v="NT02P500PRO-256G-R MEM MICRO SD 256GB NETAC P500 PRO CLASE 10/A1/V30 100MB C/ADAPT"/>
    <n v="1"/>
    <n v="29.79"/>
    <x v="1"/>
    <x v="3"/>
    <s v="Sección de Cárceles"/>
    <s v="Consejo Superior"/>
    <s v="Aprobado"/>
    <s v="Sesión N° 04-2023 celebrada el 19 de enero del 2023, ARTÍCULO LVI, oficio 1132-2023 "/>
    <s v="EUA"/>
    <m/>
    <s v="INL-1017-2022"/>
    <m/>
  </r>
  <r>
    <n v="2023"/>
    <s v="Febrero"/>
    <s v="No"/>
    <m/>
    <m/>
    <m/>
    <x v="2"/>
    <s v="NT02P500PRO-256G-R MEM MICRO SD 256GB NETAC P500 PRO CLASE 10/A1/V30 100MB C/ADAPT"/>
    <n v="1"/>
    <n v="29.79"/>
    <x v="1"/>
    <x v="2"/>
    <s v="Sección de Cárceles"/>
    <s v="Consejo Superior"/>
    <s v="Aprobado"/>
    <s v="Sesión N° 04-2023 celebrada el 19 de enero del 2023, ARTÍCULO LVI, oficio 1132-2023 "/>
    <s v="EUA"/>
    <m/>
    <s v="INL-1017-2022"/>
    <m/>
  </r>
  <r>
    <n v="2023"/>
    <s v="Febrero"/>
    <s v="No"/>
    <m/>
    <m/>
    <m/>
    <x v="2"/>
    <s v="NT02P500PRO-256G-R MEM MICRO SD 256GB NETAC P500 PRO CLASE 10/A1/V30 100MB C/ADAPT"/>
    <n v="1"/>
    <n v="29.79"/>
    <x v="1"/>
    <x v="3"/>
    <s v="Sección de Cárceles"/>
    <s v="Consejo Superior"/>
    <s v="Aprobado"/>
    <s v="Sesión N° 04-2023 celebrada el 19 de enero del 2023, ARTÍCULO LVI, oficio 1132-2023 "/>
    <s v="EUA"/>
    <m/>
    <s v="INL-1017-2022"/>
    <m/>
  </r>
  <r>
    <n v="2023"/>
    <s v="Febrero"/>
    <s v="No"/>
    <m/>
    <m/>
    <m/>
    <x v="6"/>
    <s v="licencias de Adobe Creative Cloud Suite "/>
    <n v="2"/>
    <n v="1199.76"/>
    <x v="1"/>
    <x v="4"/>
    <s v="Oficina de Información y Prensa del OIJ"/>
    <s v="Consejo Superior"/>
    <s v="Aprobado"/>
    <s v="Sesión N° 15-2023 celebrada el 23 de febrero del 2023, ARTÍCULO XLIII, oficio 1762-2023"/>
    <s v="EUA"/>
    <m/>
    <s v="INL-894-2022"/>
    <m/>
  </r>
  <r>
    <n v="2023"/>
    <s v="Marzo"/>
    <s v="No"/>
    <m/>
    <m/>
    <m/>
    <x v="5"/>
    <s v="Secadora eléctrica"/>
    <n v="1"/>
    <n v="8617.875"/>
    <x v="1"/>
    <x v="2"/>
    <s v="Sección de Cárceles"/>
    <s v="Consejo Superior"/>
    <s v="Aprobado"/>
    <s v="Sesión N° 19-2023 celebrada el 09 de marzo del 2023, ARTÍCULO XXXVIII, 2242-2023"/>
    <s v="EUA"/>
    <m/>
    <s v="INL-070-2023"/>
    <m/>
  </r>
  <r>
    <n v="2023"/>
    <s v="Marzo"/>
    <s v="No"/>
    <m/>
    <m/>
    <m/>
    <x v="5"/>
    <s v="Primus lavador industrial"/>
    <n v="1"/>
    <n v="9703.875"/>
    <x v="1"/>
    <x v="2"/>
    <s v="Sección de Cárceles"/>
    <s v="Consejo Superior"/>
    <s v="Aprobado"/>
    <s v="Sesión N° 19-2023 celebrada el 09 de marzo del 2023, ARTÍCULO XXXVIII, 2242-2023"/>
    <s v="EUA"/>
    <m/>
    <s v="INL-070-2023"/>
    <m/>
  </r>
  <r>
    <n v="2023"/>
    <s v="Marzo"/>
    <s v="No"/>
    <m/>
    <m/>
    <m/>
    <x v="5"/>
    <s v="Armario Metálico 2 Puertas AF-FC-A18"/>
    <n v="1"/>
    <n v="273"/>
    <x v="1"/>
    <x v="3"/>
    <s v="Sección de Cárceles"/>
    <s v="Consejo Superior"/>
    <s v="Aprobado"/>
    <s v="Sesión N° 19-2023 celebrada el 09 de marzo del 2023, ARTÍCULO XXXIX, oficio 2243-2023"/>
    <s v="EUA"/>
    <m/>
    <s v="INL-114-2023"/>
    <m/>
  </r>
  <r>
    <n v="2023"/>
    <s v="Marzo"/>
    <s v="No"/>
    <m/>
    <m/>
    <m/>
    <x v="5"/>
    <s v="Armario Metálico 2 Puertas AF-FC-A18"/>
    <n v="1"/>
    <n v="273"/>
    <x v="1"/>
    <x v="4"/>
    <s v="Sección de Cárceles de Pérez Zeledón"/>
    <s v="Consejo Superior"/>
    <s v="Aprobado"/>
    <s v="Sesión N° 19-2023 celebrada el 09 de marzo del 2023, ARTÍCULO XXXIX, oficio 2243-2023"/>
    <s v="EUA"/>
    <m/>
    <s v="INL-114-2023"/>
    <m/>
  </r>
  <r>
    <n v="2023"/>
    <s v="Marzo"/>
    <s v="No"/>
    <m/>
    <m/>
    <m/>
    <x v="5"/>
    <s v="Armario Metálico 2 Puertas AF-FC-A18"/>
    <n v="1"/>
    <n v="273"/>
    <x v="1"/>
    <x v="6"/>
    <s v="Sección de Cárceles Santa Cruz"/>
    <s v="Consejo Superior"/>
    <s v="Aprobado"/>
    <s v="Sesión N° 19-2023 celebrada el 09 de marzo del 2023, ARTÍCULO XXXIX, oficio 2243-2023"/>
    <s v="EUA"/>
    <m/>
    <s v="INL-114-2023"/>
    <m/>
  </r>
  <r>
    <n v="2023"/>
    <s v="Marzo"/>
    <s v="No"/>
    <m/>
    <m/>
    <m/>
    <x v="5"/>
    <s v="Armario Metálico 2 Puertas AF-FC-A18"/>
    <n v="1"/>
    <n v="273"/>
    <x v="1"/>
    <x v="5"/>
    <s v="Sección de Cárceles Garabito"/>
    <s v="Consejo Superior"/>
    <s v="Aprobado"/>
    <s v="Sesión N° 19-2023 celebrada el 09 de marzo del 2023, ARTÍCULO XXXIX, oficio 2243-2023"/>
    <s v="EUA"/>
    <m/>
    <s v="INL-114-2023"/>
    <m/>
  </r>
  <r>
    <n v="2023"/>
    <s v="Marzo"/>
    <s v="No"/>
    <m/>
    <m/>
    <m/>
    <x v="4"/>
    <s v="Transporte e impuesto"/>
    <n v="1"/>
    <n v="198.46"/>
    <x v="1"/>
    <x v="7"/>
    <s v="Sección de Cárceles"/>
    <s v="Consejo Superior"/>
    <s v="Aprobado"/>
    <s v="Sesión N° 19-2023 celebrada el 09 de marzo del 2023, ARTÍCULO XXXIX, oficio 2243-2023"/>
    <s v="EUA"/>
    <m/>
    <s v="INL-114-2023"/>
    <m/>
  </r>
  <r>
    <n v="2023"/>
    <s v="Marzo"/>
    <m/>
    <m/>
    <s v="055- STGAJ -2023"/>
    <m/>
    <x v="1"/>
    <s v="kits para mujeres con toalla para recolección de fluidos"/>
    <n v="400"/>
    <n v="4391.7435221783044"/>
    <x v="2"/>
    <x v="4"/>
    <s v="Secretaría Técnica de Género"/>
    <s v="Consejo Superior"/>
    <s v="Aprobado"/>
    <s v="Sesión N° 46-2023 celebrada el 01 de junio del 2023, ARTÍCULO LXVIII, oficio 5006-2023"/>
    <s v="EUA"/>
    <s v="INL-333-2023"/>
    <m/>
    <m/>
  </r>
  <r>
    <n v="2023"/>
    <s v="Marzo"/>
    <m/>
    <m/>
    <s v="055- STGAJ -2023"/>
    <m/>
    <x v="1"/>
    <s v="Kits para hombre sin toalla"/>
    <n v="75"/>
    <n v="823.45191040843213"/>
    <x v="2"/>
    <x v="4"/>
    <s v="Secretaría Técnica de Género"/>
    <s v="Consejo Superior"/>
    <s v="Aprobado"/>
    <s v="Sesión N° 46-2023 celebrada el 01 de junio del 2023, ARTÍCULO LXVIII, oficio 5006-2023"/>
    <s v="EUA"/>
    <s v="INL-333-2023"/>
    <m/>
    <m/>
  </r>
  <r>
    <n v="2023"/>
    <s v="Marzo"/>
    <m/>
    <m/>
    <s v="055- STGAJ -2023"/>
    <m/>
    <x v="1"/>
    <s v="Kits para niñas y niños sin toalla"/>
    <n v="400"/>
    <n v="4391.7435221783044"/>
    <x v="2"/>
    <x v="4"/>
    <s v="Secretaría Técnica de Género"/>
    <s v="Consejo Superior"/>
    <s v="Aprobado"/>
    <s v="Sesión N° 46-2023 celebrada el 01 de junio del 2023, ARTÍCULO LXVIII, oficio 5006-2023"/>
    <s v="EUA"/>
    <s v="INL-333-2023"/>
    <m/>
    <m/>
  </r>
  <r>
    <n v="2023"/>
    <s v="Marzo"/>
    <m/>
    <m/>
    <s v="055- STGAJ -2023"/>
    <m/>
    <x v="1"/>
    <s v="Bloomer para mujer S"/>
    <n v="80"/>
    <n v="878.34870443566092"/>
    <x v="2"/>
    <x v="4"/>
    <s v="Secretaría Técnica de Género"/>
    <s v="Consejo Superior"/>
    <s v="Aprobado"/>
    <s v="Sesión N° 46-2023 celebrada el 01 de junio del 2023, ARTÍCULO LXVIII, oficio 5006-2023"/>
    <s v="EUA"/>
    <s v="INL-333-2023"/>
    <m/>
    <m/>
  </r>
  <r>
    <n v="2023"/>
    <s v="Marzo"/>
    <m/>
    <m/>
    <s v="055- STGAJ -2023"/>
    <m/>
    <x v="1"/>
    <s v="Bloomer para mujer M"/>
    <n v="250"/>
    <n v="2744.8397013614403"/>
    <x v="2"/>
    <x v="4"/>
    <s v="Secretaría Técnica de Género"/>
    <s v="Consejo Superior"/>
    <s v="Aprobado"/>
    <s v="Sesión N° 46-2023 celebrada el 01 de junio del 2023, ARTÍCULO LXVIII, oficio 5006-2023"/>
    <s v="EUA"/>
    <s v="INL-333-2023"/>
    <m/>
    <m/>
  </r>
  <r>
    <n v="2023"/>
    <s v="Marzo"/>
    <m/>
    <m/>
    <s v="055- STGAJ -2023"/>
    <m/>
    <x v="1"/>
    <s v="Bloomer para mujer L"/>
    <n v="80"/>
    <n v="878.34870443566092"/>
    <x v="2"/>
    <x v="4"/>
    <s v="Secretaría Técnica de Género"/>
    <s v="Consejo Superior"/>
    <s v="Aprobado"/>
    <s v="Sesión N° 46-2023 celebrada el 01 de junio del 2023, ARTÍCULO LXVIII, oficio 5006-2023"/>
    <s v="EUA"/>
    <s v="INL-333-2023"/>
    <m/>
    <m/>
  </r>
  <r>
    <n v="2023"/>
    <s v="Marzo"/>
    <m/>
    <m/>
    <s v="055- STGAJ -2023"/>
    <m/>
    <x v="1"/>
    <s v="Boxer para hombre S"/>
    <n v="20"/>
    <n v="219.58717610891523"/>
    <x v="2"/>
    <x v="4"/>
    <s v="Secretaría Técnica de Género"/>
    <s v="Consejo Superior"/>
    <s v="Aprobado"/>
    <s v="Sesión N° 46-2023 celebrada el 01 de junio del 2023, ARTÍCULO LXVIII, oficio 5006-2023"/>
    <s v="EUA"/>
    <s v="INL-333-2023"/>
    <m/>
    <m/>
  </r>
  <r>
    <n v="2023"/>
    <s v="Marzo"/>
    <m/>
    <m/>
    <s v="055- STGAJ -2023"/>
    <m/>
    <x v="1"/>
    <s v="Boxer para hombre M"/>
    <n v="50"/>
    <n v="548.96794027228805"/>
    <x v="2"/>
    <x v="4"/>
    <s v="Secretaría Técnica de Género"/>
    <s v="Consejo Superior"/>
    <s v="Aprobado"/>
    <s v="Sesión N° 46-2023 celebrada el 01 de junio del 2023, ARTÍCULO LXVIII, oficio 5006-2023"/>
    <s v="EUA"/>
    <s v="INL-333-2023"/>
    <m/>
    <m/>
  </r>
  <r>
    <n v="2023"/>
    <s v="Marzo"/>
    <m/>
    <m/>
    <s v="055- STGAJ -2023"/>
    <m/>
    <x v="1"/>
    <s v="Boxer para hombre L"/>
    <n v="20"/>
    <n v="219.58717610891523"/>
    <x v="2"/>
    <x v="4"/>
    <s v="Secretaría Técnica de Género"/>
    <s v="Consejo Superior"/>
    <s v="Aprobado"/>
    <s v="Sesión N° 46-2023 celebrada el 01 de junio del 2023, ARTÍCULO LXVIII, oficio 5006-2023"/>
    <s v="EUA"/>
    <s v="INL-333-2023"/>
    <m/>
    <m/>
  </r>
  <r>
    <n v="2023"/>
    <s v="Marzo"/>
    <m/>
    <m/>
    <s v="055- STGAJ -2023"/>
    <m/>
    <x v="1"/>
    <s v="Bloomer para niñas"/>
    <n v="400"/>
    <n v="4391.7435221783044"/>
    <x v="2"/>
    <x v="4"/>
    <s v="Secretaría Técnica de Género"/>
    <s v="Consejo Superior"/>
    <s v="Aprobado"/>
    <s v="Sesión N° 46-2023 celebrada el 01 de junio del 2023, ARTÍCULO LXVIII, oficio 5006-2023"/>
    <s v="EUA"/>
    <s v="INL-333-2023"/>
    <m/>
    <m/>
  </r>
  <r>
    <n v="2023"/>
    <s v="Marzo"/>
    <m/>
    <m/>
    <s v="055- STGAJ -2023"/>
    <m/>
    <x v="1"/>
    <s v="Calzoncillos para niños"/>
    <n v="75"/>
    <n v="823.45191040843213"/>
    <x v="2"/>
    <x v="4"/>
    <s v="Secretaría Técnica de Género"/>
    <s v="Consejo Superior"/>
    <s v="Aprobado"/>
    <s v="Sesión N° 46-2023 celebrada el 01 de junio del 2023, ARTÍCULO LXVIII, oficio 5006-2023"/>
    <s v="EUA"/>
    <s v="INL-333-2023"/>
    <m/>
    <m/>
  </r>
  <r>
    <n v="2023"/>
    <s v="Marzo"/>
    <m/>
    <m/>
    <s v="055- STGAJ -2023"/>
    <m/>
    <x v="1"/>
    <s v="250 pliegos c/u de papel couché blanco mate o brillante de 110 o 115 gramos, 80 resmas"/>
    <n v="80"/>
    <n v="3090.4"/>
    <x v="2"/>
    <x v="4"/>
    <s v="Secretaría Técnica de Género"/>
    <s v="Consejo Superior"/>
    <s v="Aprobado"/>
    <s v="Sesión N° 46-2023 celebrada el 01 de junio del 2023, ARTÍCULO LXVIII, oficio 5006-2023"/>
    <s v="EUA"/>
    <s v="INL-333-2023"/>
    <s v="INL-419-2023"/>
    <m/>
  </r>
  <r>
    <n v="2023"/>
    <s v="Marzo"/>
    <m/>
    <m/>
    <s v="055- STGAJ -2023"/>
    <m/>
    <x v="1"/>
    <s v="500 pliegos c/u) de papel bond blanco de 75 gramos, 12 resmas"/>
    <n v="12"/>
    <n v="484.20000000000005"/>
    <x v="2"/>
    <x v="4"/>
    <s v="Secretaría Técnica de Género"/>
    <s v="Consejo Superior"/>
    <s v="Aprobado"/>
    <s v="Sesión N° 46-2023 celebrada el 01 de junio del 2023, ARTÍCULO LXVIII, oficio 5006-2023"/>
    <s v="EUA"/>
    <s v="INL-333-2023"/>
    <s v="INL-419-2023"/>
    <m/>
  </r>
  <r>
    <n v="2023"/>
    <s v="Marzo"/>
    <m/>
    <m/>
    <s v="055- STGAJ -2023"/>
    <m/>
    <x v="1"/>
    <s v="100 pliegos c/u) de cartulina barnizable C-12 una cara, 10 resmas"/>
    <n v="10"/>
    <n v="312.2"/>
    <x v="2"/>
    <x v="4"/>
    <s v="Secretaría Técnica de Género"/>
    <s v="Consejo Superior"/>
    <s v="Aprobado"/>
    <s v="Sesión N° 46-2023 celebrada el 01 de junio del 2023, ARTÍCULO LXVIII, oficio 5006-2023"/>
    <s v="EUA"/>
    <s v="INL-333-2023"/>
    <s v="INL-419-2023"/>
    <m/>
  </r>
  <r>
    <n v="2023"/>
    <s v="Marzo"/>
    <s v="No"/>
    <m/>
    <m/>
    <m/>
    <x v="1"/>
    <s v="Máquina de grabado Dremel de 120 voltios 290-02"/>
    <n v="1"/>
    <n v="25.83"/>
    <x v="1"/>
    <x v="4"/>
    <s v="Sección de Cárceles de Guadalupe"/>
    <s v="Consejo Superior"/>
    <s v="Aprobado"/>
    <s v="Sesión N° 25-2023 celebrada el 28 de marzo del 2023, ARTÍCULO XLVIII, oficio 2943-2023"/>
    <s v="EUA"/>
    <m/>
    <m/>
    <m/>
  </r>
  <r>
    <n v="2023"/>
    <s v="Marzo"/>
    <s v="No"/>
    <m/>
    <m/>
    <m/>
    <x v="1"/>
    <s v="Máquina de grabado Dremel de 120 voltios 290-02"/>
    <n v="1"/>
    <n v="25.83"/>
    <x v="1"/>
    <x v="5"/>
    <s v="Sección de Cárceles"/>
    <s v="Consejo Superior"/>
    <s v="Aprobado"/>
    <s v="Sesión N° 25-2023 celebrada el 28 de marzo del 2023, ARTÍCULO XLVIII, oficio 2943-2023"/>
    <s v="EUA"/>
    <m/>
    <m/>
    <m/>
  </r>
  <r>
    <n v="2023"/>
    <s v="Marzo"/>
    <s v="No"/>
    <m/>
    <m/>
    <m/>
    <x v="1"/>
    <s v="Máquina de grabado Dremel de 120 voltios 290-02"/>
    <n v="1"/>
    <n v="25.83"/>
    <x v="1"/>
    <x v="3"/>
    <s v="Sección de Cárceles de Pococí"/>
    <s v="Consejo Superior"/>
    <s v="Aprobado"/>
    <s v="Sesión N° 25-2023 celebrada el 28 de marzo del 2023, ARTÍCULO XLVIII, oficio 2943-2023"/>
    <s v="EUA"/>
    <m/>
    <m/>
    <m/>
  </r>
  <r>
    <n v="2023"/>
    <s v="Marzo"/>
    <s v="No"/>
    <m/>
    <m/>
    <m/>
    <x v="1"/>
    <s v="Máquina de grabado Dremel de 120 voltios 290-02"/>
    <n v="1"/>
    <n v="25.83"/>
    <x v="1"/>
    <x v="2"/>
    <s v="Sección de Cárceles de San Carlos"/>
    <s v="Consejo Superior"/>
    <s v="Aprobado"/>
    <s v="Sesión N° 25-2023 celebrada el 28 de marzo del 2023, ARTÍCULO XLVIII, oficio 2943-2023"/>
    <s v="EUA"/>
    <m/>
    <m/>
    <m/>
  </r>
  <r>
    <n v="2023"/>
    <s v="Marzo"/>
    <s v="No"/>
    <m/>
    <m/>
    <m/>
    <x v="1"/>
    <s v="Máquina de grabado Dremel de 120 voltios 290-02"/>
    <n v="1"/>
    <n v="25.83"/>
    <x v="1"/>
    <x v="3"/>
    <s v="Sección de Cárceles de Siquirres"/>
    <s v="Consejo Superior"/>
    <s v="Aprobado"/>
    <s v="Sesión N° 25-2023 celebrada el 28 de marzo del 2023, ARTÍCULO XLVIII, oficio 2943-2023"/>
    <s v="EUA"/>
    <m/>
    <m/>
    <m/>
  </r>
  <r>
    <n v="2023"/>
    <s v="Marzo"/>
    <s v="No"/>
    <m/>
    <m/>
    <m/>
    <x v="1"/>
    <s v="AASP Restricciones triples, esposas desechables para entrenamiento"/>
    <n v="6"/>
    <n v="136.80000000000001"/>
    <x v="1"/>
    <x v="5"/>
    <s v="Sección de Cárceles"/>
    <s v="Consejo Superior"/>
    <s v="Aprobado"/>
    <s v="Sesión N° 25-2023 celebrada el 28 de marzo del 2023, ARTÍCULO XLVIII, oficio 2943-2023"/>
    <s v="EUA"/>
    <m/>
    <m/>
    <m/>
  </r>
  <r>
    <n v="2023"/>
    <s v="Marzo"/>
    <s v="No"/>
    <m/>
    <m/>
    <m/>
    <x v="1"/>
    <s v="AASP Restricciones triples, esposas desechables para entrenamiento"/>
    <n v="18"/>
    <n v="410.40000000000003"/>
    <x v="1"/>
    <x v="3"/>
    <s v="Sección de Cárceles de Pococí"/>
    <s v="Consejo Superior"/>
    <s v="Aprobado"/>
    <s v="Sesión N° 25-2023 celebrada el 28 de marzo del 2023, ARTÍCULO XLVIII, oficio 2943-2023"/>
    <s v="EUA"/>
    <m/>
    <m/>
    <m/>
  </r>
  <r>
    <n v="2023"/>
    <s v="Marzo"/>
    <s v="No"/>
    <m/>
    <m/>
    <m/>
    <x v="1"/>
    <s v="AASP Restricciones triples, esposas desechables para entrenamiento"/>
    <n v="15"/>
    <n v="342"/>
    <x v="1"/>
    <x v="2"/>
    <s v="Sección de Cárceles de San Carlos"/>
    <s v="Consejo Superior"/>
    <s v="Aprobado"/>
    <s v="Sesión N° 25-2023 celebrada el 28 de marzo del 2023, ARTÍCULO XLVIII, oficio 2943-2023"/>
    <s v="EUA"/>
    <m/>
    <m/>
    <m/>
  </r>
  <r>
    <n v="2023"/>
    <s v="Marzo"/>
    <s v="No"/>
    <m/>
    <m/>
    <m/>
    <x v="1"/>
    <s v="AASP Restricciones triples, esposas desechables para entrenamiento"/>
    <n v="8"/>
    <n v="182.4"/>
    <x v="1"/>
    <x v="3"/>
    <s v="Sección de Cárceles de Siquirres"/>
    <s v="Consejo Superior"/>
    <s v="Aprobado"/>
    <s v="Sesión N° 25-2023 celebrada el 28 de marzo del 2023, ARTÍCULO XLVIII, oficio 2943-2023"/>
    <s v="EUA"/>
    <m/>
    <m/>
    <m/>
  </r>
  <r>
    <n v="2023"/>
    <s v="Marzo"/>
    <s v="No"/>
    <m/>
    <m/>
    <m/>
    <x v="1"/>
    <s v="AASP Restricciones triples, esposas desechables para entrenamiento"/>
    <n v="6"/>
    <n v="136.80000000000001"/>
    <x v="1"/>
    <x v="4"/>
    <s v="Secretaría General"/>
    <s v="Consejo Superior"/>
    <s v="Aprobado"/>
    <s v="Sesión N° 25-2023 celebrada el 28 de marzo del 2023, ARTÍCULO XLVIII, oficio 2943-2023"/>
    <s v="EUA"/>
    <m/>
    <m/>
    <m/>
  </r>
  <r>
    <n v="2023"/>
    <s v="Marzo"/>
    <s v="No"/>
    <m/>
    <m/>
    <m/>
    <x v="1"/>
    <s v="Amarre grande negro con cremallera Heavy Duty 24¨, GAIIAN (250 cada paquete)"/>
    <n v="429"/>
    <n v="25220.91"/>
    <x v="1"/>
    <x v="5"/>
    <s v="Sección de Cárceles"/>
    <s v="Consejo Superior"/>
    <s v="Aprobado"/>
    <s v="Sesión N° 25-2023 celebrada el 28 de marzo del 2023, ARTÍCULO XLVIII, oficio 2943-2023"/>
    <s v="EUA"/>
    <m/>
    <m/>
    <m/>
  </r>
  <r>
    <n v="2023"/>
    <s v="Marzo"/>
    <s v="No"/>
    <m/>
    <m/>
    <m/>
    <x v="1"/>
    <s v="Amarre grande negro con cremallera Heavy Duty 24¨, GAIIAN (250 cada paquete)"/>
    <n v="429"/>
    <n v="25220.91"/>
    <x v="1"/>
    <x v="3"/>
    <s v="Sección de Cárceles de Pococí"/>
    <s v="Consejo Superior"/>
    <s v="Aprobado"/>
    <s v="Sesión N° 25-2023 celebrada el 28 de marzo del 2023, ARTÍCULO XLVIII, oficio 2943-2023"/>
    <s v="EUA"/>
    <m/>
    <m/>
    <m/>
  </r>
  <r>
    <n v="2023"/>
    <s v="Marzo"/>
    <s v="No"/>
    <m/>
    <m/>
    <m/>
    <x v="1"/>
    <s v="Amarre grande negro con cremallera Heavy Duty 24¨, GAIIAN (250 cada paquete)"/>
    <n v="428"/>
    <n v="25162.12"/>
    <x v="1"/>
    <x v="2"/>
    <s v="Sección de Cárceles de San Carlos"/>
    <s v="Consejo Superior"/>
    <s v="Aprobado"/>
    <s v="Sesión N° 25-2023 celebrada el 28 de marzo del 2023, ARTÍCULO XLVIII, oficio 2943-2023"/>
    <s v="EUA"/>
    <m/>
    <m/>
    <m/>
  </r>
  <r>
    <n v="2023"/>
    <s v="Marzo"/>
    <s v="No"/>
    <m/>
    <m/>
    <m/>
    <x v="1"/>
    <s v="Amarre grande negro con cremallera Heavy Duty 24¨, GAIIAN (250 cada paquete)"/>
    <n v="214"/>
    <n v="12581.06"/>
    <x v="1"/>
    <x v="3"/>
    <s v="Sección de Cárceles de Siquirres"/>
    <s v="Consejo Superior"/>
    <s v="Aprobado"/>
    <s v="Sesión N° 25-2023 celebrada el 28 de marzo del 2023, ARTÍCULO XLVIII, oficio 2943-2023"/>
    <s v="EUA"/>
    <m/>
    <m/>
    <m/>
  </r>
  <r>
    <n v="2023"/>
    <s v="Marzo"/>
    <s v="No"/>
    <m/>
    <m/>
    <m/>
    <x v="5"/>
    <s v="Etiqueta para llave de borde de metal"/>
    <n v="1"/>
    <n v="13.99"/>
    <x v="1"/>
    <x v="5"/>
    <s v="Sección de Cárceles"/>
    <s v="Consejo Superior"/>
    <s v="Aprobado"/>
    <s v="Sesión N° 25-2023 celebrada el 28 de marzo del 2023, ARTÍCULO XLVIII, oficio 2943-2023"/>
    <s v="EUA"/>
    <m/>
    <m/>
    <m/>
  </r>
  <r>
    <n v="2023"/>
    <s v="Marzo"/>
    <s v="No"/>
    <m/>
    <m/>
    <m/>
    <x v="5"/>
    <s v="Etiqueta para llave de borde de metal"/>
    <n v="1"/>
    <n v="13.99"/>
    <x v="1"/>
    <x v="3"/>
    <s v="Sección de Cárceles de Pococí"/>
    <s v="Consejo Superior"/>
    <s v="Aprobado"/>
    <s v="Sesión N° 25-2023 celebrada el 28 de marzo del 2023, ARTÍCULO XLVIII, oficio 2943-2023"/>
    <s v="EUA"/>
    <m/>
    <m/>
    <m/>
  </r>
  <r>
    <n v="2023"/>
    <s v="Marzo"/>
    <s v="No"/>
    <m/>
    <m/>
    <m/>
    <x v="5"/>
    <s v="Etiqueta para llave de borde de metal"/>
    <n v="1"/>
    <n v="13.99"/>
    <x v="1"/>
    <x v="2"/>
    <s v="Sección de Cárceles de San Carlos"/>
    <s v="Consejo Superior"/>
    <s v="Aprobado"/>
    <s v="Sesión N° 25-2023 celebrada el 28 de marzo del 2023, ARTÍCULO XLVIII, oficio 2943-2023"/>
    <s v="EUA"/>
    <m/>
    <m/>
    <m/>
  </r>
  <r>
    <n v="2023"/>
    <s v="Marzo"/>
    <s v="No"/>
    <m/>
    <m/>
    <m/>
    <x v="5"/>
    <s v="Etiqueta para llave de borde de metal"/>
    <n v="1"/>
    <n v="13.99"/>
    <x v="1"/>
    <x v="3"/>
    <s v="Sección de Cárceles de Siquirres"/>
    <s v="Consejo Superior"/>
    <s v="Aprobado"/>
    <s v="Sesión N° 25-2023 celebrada el 28 de marzo del 2023, ARTÍCULO XLVIII, oficio 2943-2023"/>
    <s v="EUA"/>
    <m/>
    <m/>
    <m/>
  </r>
  <r>
    <n v="2023"/>
    <s v="Marzo"/>
    <s v="No"/>
    <m/>
    <m/>
    <m/>
    <x v="5"/>
    <s v="Gabinete de llaves Dalmbox con combinación de cerradura"/>
    <n v="3"/>
    <n v="68.94"/>
    <x v="1"/>
    <x v="4"/>
    <s v="Sección de Cárceles de Guadalupe"/>
    <s v="Consejo Superior"/>
    <s v="Aprobado"/>
    <s v="Sesión N° 25-2023 celebrada el 28 de marzo del 2023, ARTÍCULO XLVIII, oficio 2943-2023"/>
    <s v="EUA"/>
    <m/>
    <m/>
    <m/>
  </r>
  <r>
    <n v="2023"/>
    <s v="Marzo"/>
    <s v="No"/>
    <m/>
    <m/>
    <m/>
    <x v="5"/>
    <s v="Gabinete de llaves Dalmbox con combinación de cerradura"/>
    <n v="1"/>
    <n v="22.98"/>
    <x v="1"/>
    <x v="5"/>
    <s v="Sección de Cárceles"/>
    <s v="Consejo Superior"/>
    <s v="Aprobado"/>
    <s v="Sesión N° 25-2023 celebrada el 28 de marzo del 2023, ARTÍCULO XLVIII, oficio 2943-2023"/>
    <s v="EUA"/>
    <m/>
    <m/>
    <m/>
  </r>
  <r>
    <n v="2023"/>
    <s v="Marzo"/>
    <s v="No"/>
    <m/>
    <m/>
    <m/>
    <x v="5"/>
    <s v="Gabinete de llaves Dalmbox con combinación de cerradura"/>
    <n v="1"/>
    <n v="22.98"/>
    <x v="1"/>
    <x v="3"/>
    <s v="Sección de Cárceles de Pococí"/>
    <s v="Consejo Superior"/>
    <s v="Aprobado"/>
    <s v="Sesión N° 25-2023 celebrada el 28 de marzo del 2023, ARTÍCULO XLVIII, oficio 2943-2023"/>
    <s v="EUA"/>
    <m/>
    <m/>
    <m/>
  </r>
  <r>
    <n v="2023"/>
    <s v="Marzo"/>
    <s v="No"/>
    <m/>
    <m/>
    <m/>
    <x v="5"/>
    <s v="Gabinete de llaves Dalmbox con combinación de cerradura"/>
    <n v="1"/>
    <n v="22.98"/>
    <x v="1"/>
    <x v="2"/>
    <s v="Sección de Cárceles de San Carlos"/>
    <s v="Consejo Superior"/>
    <s v="Aprobado"/>
    <s v="Sesión N° 25-2023 celebrada el 28 de marzo del 2023, ARTÍCULO XLVIII, oficio 2943-2023"/>
    <s v="EUA"/>
    <m/>
    <m/>
    <m/>
  </r>
  <r>
    <n v="2023"/>
    <s v="Marzo"/>
    <s v="No"/>
    <m/>
    <m/>
    <m/>
    <x v="5"/>
    <s v="Gabinete de llaves Dalmbox con combinación de cerradura"/>
    <n v="1"/>
    <n v="22.98"/>
    <x v="1"/>
    <x v="3"/>
    <s v="Sección de Cárceles de Siquirres"/>
    <s v="Consejo Superior"/>
    <s v="Aprobado"/>
    <s v="Sesión N° 25-2023 celebrada el 28 de marzo del 2023, ARTÍCULO XLVIII, oficio 2943-2023"/>
    <s v="EUA"/>
    <m/>
    <m/>
    <m/>
  </r>
  <r>
    <n v="2023"/>
    <s v="Marzo"/>
    <s v="No"/>
    <m/>
    <m/>
    <m/>
    <x v="2"/>
    <s v="Foco compacto recargable USB de 500 lúmenes con cordón de muñeca, clip para sombrero y cable USB, color negro"/>
    <n v="16"/>
    <n v="868.8"/>
    <x v="1"/>
    <x v="5"/>
    <s v="Sección de Cárceles"/>
    <s v="Consejo Superior"/>
    <s v="Aprobado"/>
    <s v="Sesión N° 25-2023 celebrada el 28 de marzo del 2023, ARTÍCULO XLVIII, oficio 2943-2023"/>
    <s v="EUA"/>
    <m/>
    <m/>
    <m/>
  </r>
  <r>
    <n v="2023"/>
    <s v="Marzo"/>
    <s v="No"/>
    <m/>
    <m/>
    <m/>
    <x v="2"/>
    <s v="Foco compacto recargable USB de 500 lúmenes con cordón de muñeca, clip para sombrero y cable USB, color negro"/>
    <n v="20"/>
    <n v="1086"/>
    <x v="1"/>
    <x v="3"/>
    <s v="Sección de Cárceles de Pococí"/>
    <s v="Consejo Superior"/>
    <s v="Aprobado"/>
    <s v="Sesión N° 25-2023 celebrada el 28 de marzo del 2023, ARTÍCULO XLVIII, oficio 2943-2023"/>
    <s v="EUA"/>
    <m/>
    <m/>
    <m/>
  </r>
  <r>
    <n v="2023"/>
    <s v="Marzo"/>
    <s v="No"/>
    <m/>
    <m/>
    <m/>
    <x v="2"/>
    <s v="Foco compacto recargable USB de 500 lúmenes con cordón de muñeca, clip para sombrero y cable USB, color negro"/>
    <n v="16"/>
    <n v="868.8"/>
    <x v="1"/>
    <x v="2"/>
    <s v="Sección de Cárceles de San Carlos"/>
    <s v="Consejo Superior"/>
    <s v="Aprobado"/>
    <s v="Sesión N° 25-2023 celebrada el 28 de marzo del 2023, ARTÍCULO XLVIII, oficio 2943-2023"/>
    <s v="EUA"/>
    <m/>
    <m/>
    <m/>
  </r>
  <r>
    <n v="2023"/>
    <s v="Marzo"/>
    <s v="No"/>
    <m/>
    <m/>
    <m/>
    <x v="2"/>
    <s v="Foco compacto recargable USB de 500 lúmenes con cordón de muñeca, clip para sombrero y cable USB, color negro"/>
    <n v="7"/>
    <n v="380.09999999999997"/>
    <x v="1"/>
    <x v="3"/>
    <s v="Sección de Cárceles de Siquirres"/>
    <s v="Consejo Superior"/>
    <s v="Aprobado"/>
    <s v="Sesión N° 25-2023 celebrada el 28 de marzo del 2023, ARTÍCULO XLVIII, oficio 2943-2023"/>
    <s v="EUA"/>
    <m/>
    <m/>
    <m/>
  </r>
  <r>
    <n v="2023"/>
    <s v="Marzo"/>
    <s v="No"/>
    <m/>
    <m/>
    <m/>
    <x v="5"/>
    <s v="Señal de piso mojado"/>
    <n v="3"/>
    <n v="71.849999999999994"/>
    <x v="1"/>
    <x v="5"/>
    <s v="Sección de Cárceles"/>
    <s v="Consejo Superior"/>
    <s v="Aprobado"/>
    <s v="Sesión N° 25-2023 celebrada el 28 de marzo del 2023, ARTÍCULO XLVIII, oficio 2943-2023"/>
    <s v="EUA"/>
    <m/>
    <m/>
    <m/>
  </r>
  <r>
    <n v="2023"/>
    <s v="Marzo"/>
    <s v="No"/>
    <m/>
    <m/>
    <m/>
    <x v="5"/>
    <s v="Señal de piso mojado"/>
    <n v="3"/>
    <n v="71.849999999999994"/>
    <x v="1"/>
    <x v="3"/>
    <s v="Sección de Cárceles de Pococí"/>
    <s v="Consejo Superior"/>
    <s v="Aprobado"/>
    <s v="Sesión N° 25-2023 celebrada el 28 de marzo del 2023, ARTÍCULO XLVIII, oficio 2943-2023"/>
    <s v="EUA"/>
    <m/>
    <m/>
    <m/>
  </r>
  <r>
    <n v="2023"/>
    <s v="Marzo"/>
    <s v="No"/>
    <m/>
    <m/>
    <m/>
    <x v="5"/>
    <s v="Señal de piso mojado"/>
    <n v="3"/>
    <n v="71.849999999999994"/>
    <x v="1"/>
    <x v="2"/>
    <s v="Sección de Cárceles de San Carlos"/>
    <s v="Consejo Superior"/>
    <s v="Aprobado"/>
    <s v="Sesión N° 25-2023 celebrada el 28 de marzo del 2023, ARTÍCULO XLVIII, oficio 2943-2023"/>
    <s v="EUA"/>
    <m/>
    <m/>
    <m/>
  </r>
  <r>
    <n v="2023"/>
    <s v="Marzo"/>
    <s v="No"/>
    <m/>
    <m/>
    <m/>
    <x v="5"/>
    <s v="Señal de piso mojado"/>
    <n v="2"/>
    <n v="47.9"/>
    <x v="1"/>
    <x v="3"/>
    <s v="Sección de Cárceles de Siquirres"/>
    <s v="Consejo Superior"/>
    <s v="Aprobado"/>
    <s v="Sesión N° 25-2023 celebrada el 28 de marzo del 2023, ARTÍCULO XLVIII, oficio 2943-2023"/>
    <s v="EUA"/>
    <m/>
    <m/>
    <m/>
  </r>
  <r>
    <n v="2023"/>
    <s v="Marzo"/>
    <s v="No"/>
    <m/>
    <m/>
    <m/>
    <x v="1"/>
    <s v="&quot;SKU # 350096 Grilletes Smith Wesson Hinged&quot;"/>
    <n v="16"/>
    <n v="397.92"/>
    <x v="1"/>
    <x v="5"/>
    <s v="Sección de Cárceles"/>
    <s v="Consejo Superior"/>
    <s v="Aprobado"/>
    <s v="Sesión N° 25-2023 celebrada el 28 de marzo del 2023, ARTÍCULO XLVIII, oficio 2943-2023"/>
    <s v="EUA"/>
    <m/>
    <m/>
    <m/>
  </r>
  <r>
    <n v="2023"/>
    <s v="Marzo"/>
    <s v="No"/>
    <m/>
    <m/>
    <m/>
    <x v="1"/>
    <s v="&quot;SKU # 350096 Grilletes Smith Wesson Hinged&quot;"/>
    <n v="18"/>
    <n v="447.66"/>
    <x v="1"/>
    <x v="3"/>
    <s v="Sección de Cárceles de Pococí"/>
    <s v="Consejo Superior"/>
    <s v="Aprobado"/>
    <s v="Sesión N° 25-2023 celebrada el 28 de marzo del 2023, ARTÍCULO XLVIII, oficio 2943-2023"/>
    <s v="EUA"/>
    <m/>
    <m/>
    <m/>
  </r>
  <r>
    <n v="2023"/>
    <s v="Marzo"/>
    <s v="No"/>
    <m/>
    <m/>
    <m/>
    <x v="1"/>
    <s v="&quot;SKU # 350096 Grilletes Smith Wesson Hinged&quot;"/>
    <n v="18"/>
    <n v="447.66"/>
    <x v="1"/>
    <x v="2"/>
    <s v="Sección de Cárceles de San Carlos"/>
    <s v="Consejo Superior"/>
    <s v="Aprobado"/>
    <s v="Sesión N° 25-2023 celebrada el 28 de marzo del 2023, ARTÍCULO XLVIII, oficio 2943-2023"/>
    <s v="EUA"/>
    <m/>
    <m/>
    <m/>
  </r>
  <r>
    <n v="2023"/>
    <s v="Marzo"/>
    <s v="No"/>
    <m/>
    <m/>
    <m/>
    <x v="1"/>
    <s v="&quot;SKU # 350096 Grilletes Smith Wesson Hinged&quot;"/>
    <n v="10"/>
    <n v="248.70000000000002"/>
    <x v="1"/>
    <x v="3"/>
    <s v="Sección de Cárceles de Siquirres"/>
    <s v="Consejo Superior"/>
    <s v="Aprobado"/>
    <s v="Sesión N° 25-2023 celebrada el 28 de marzo del 2023, ARTÍCULO XLVIII, oficio 2943-2023"/>
    <s v="EUA"/>
    <m/>
    <m/>
    <m/>
  </r>
  <r>
    <n v="2023"/>
    <s v="Marzo"/>
    <s v="No"/>
    <m/>
    <m/>
    <m/>
    <x v="2"/>
    <s v="SKU 1165190 SUPERSCANNER V"/>
    <n v="6"/>
    <n v="580.20000000000005"/>
    <x v="1"/>
    <x v="5"/>
    <s v="Sección de Cárceles"/>
    <s v="Consejo Superior"/>
    <s v="Aprobado"/>
    <s v="Sesión N° 25-2023 celebrada el 28 de marzo del 2023, ARTÍCULO XLVIII, oficio 2943-2023"/>
    <s v="EUA"/>
    <m/>
    <m/>
    <m/>
  </r>
  <r>
    <n v="2023"/>
    <s v="Marzo"/>
    <s v="No"/>
    <m/>
    <m/>
    <m/>
    <x v="2"/>
    <s v="SKU 1165190 SUPERSCANNER V"/>
    <n v="8"/>
    <n v="773.6"/>
    <x v="1"/>
    <x v="3"/>
    <s v="Sección de Cárceles de Pococí"/>
    <s v="Consejo Superior"/>
    <s v="Aprobado"/>
    <s v="Sesión N° 25-2023 celebrada el 28 de marzo del 2023, ARTÍCULO XLVIII, oficio 2943-2023"/>
    <s v="EUA"/>
    <m/>
    <m/>
    <m/>
  </r>
  <r>
    <n v="2023"/>
    <s v="Marzo"/>
    <s v="No"/>
    <m/>
    <m/>
    <m/>
    <x v="2"/>
    <s v="SKU 1165190 SUPERSCANNER V"/>
    <n v="6"/>
    <n v="580.20000000000005"/>
    <x v="1"/>
    <x v="2"/>
    <s v="Sección de Cárceles de San Carlos"/>
    <s v="Consejo Superior"/>
    <s v="Aprobado"/>
    <s v="Sesión N° 25-2023 celebrada el 28 de marzo del 2023, ARTÍCULO XLVIII, oficio 2943-2023"/>
    <s v="EUA"/>
    <m/>
    <m/>
    <m/>
  </r>
  <r>
    <n v="2023"/>
    <s v="Marzo"/>
    <s v="No"/>
    <m/>
    <m/>
    <m/>
    <x v="2"/>
    <s v="SKU 1165190 SUPERSCANNER V"/>
    <n v="9"/>
    <n v="870.30000000000007"/>
    <x v="1"/>
    <x v="3"/>
    <s v="Sección de Cárceles de Siquirres"/>
    <s v="Consejo Superior"/>
    <s v="Aprobado"/>
    <s v="Sesión N° 25-2023 celebrada el 28 de marzo del 2023, ARTÍCULO XLVIII, oficio 2943-2023"/>
    <s v="EUA"/>
    <m/>
    <m/>
    <m/>
  </r>
  <r>
    <n v="2023"/>
    <s v="Marzo"/>
    <s v="No"/>
    <m/>
    <m/>
    <m/>
    <x v="2"/>
    <s v="Kit de recargadores 1610200 – Super Scanner"/>
    <n v="6"/>
    <n v="179.7"/>
    <x v="1"/>
    <x v="5"/>
    <s v="Sección de Cárceles"/>
    <s v="Consejo Superior"/>
    <s v="Aprobado"/>
    <s v="Sesión N° 25-2023 celebrada el 28 de marzo del 2023, ARTÍCULO XLVIII, oficio 2943-2023"/>
    <s v="EUA"/>
    <m/>
    <m/>
    <m/>
  </r>
  <r>
    <n v="2023"/>
    <s v="Marzo"/>
    <s v="No"/>
    <m/>
    <m/>
    <m/>
    <x v="2"/>
    <s v="Kit de recargadores 1610200 – Super Scanner"/>
    <n v="8"/>
    <n v="239.6"/>
    <x v="1"/>
    <x v="3"/>
    <s v="Sección de Cárceles de Pococí"/>
    <s v="Consejo Superior"/>
    <s v="Aprobado"/>
    <s v="Sesión N° 25-2023 celebrada el 28 de marzo del 2023, ARTÍCULO XLVIII, oficio 2943-2023"/>
    <s v="EUA"/>
    <m/>
    <m/>
    <m/>
  </r>
  <r>
    <n v="2023"/>
    <s v="Marzo"/>
    <s v="No"/>
    <m/>
    <m/>
    <m/>
    <x v="2"/>
    <s v="Kit de recargadores 1610200 – Super Scanner"/>
    <n v="6"/>
    <n v="179.7"/>
    <x v="1"/>
    <x v="2"/>
    <s v="Sección de Cárceles de San Carlos"/>
    <s v="Consejo Superior"/>
    <s v="Aprobado"/>
    <s v="Sesión N° 25-2023 celebrada el 28 de marzo del 2023, ARTÍCULO XLVIII, oficio 2943-2023"/>
    <s v="EUA"/>
    <m/>
    <m/>
    <m/>
  </r>
  <r>
    <n v="2023"/>
    <s v="Marzo"/>
    <s v="No"/>
    <m/>
    <m/>
    <m/>
    <x v="2"/>
    <s v="Kit de recargadores 1610200 – Super Scanner"/>
    <n v="9"/>
    <n v="269.55"/>
    <x v="1"/>
    <x v="3"/>
    <s v="Sección de Cárceles de Siquirres"/>
    <s v="Consejo Superior"/>
    <s v="Aprobado"/>
    <s v="Sesión N° 25-2023 celebrada el 28 de marzo del 2023, ARTÍCULO XLVIII, oficio 2943-2023"/>
    <s v="EUA"/>
    <m/>
    <m/>
    <m/>
  </r>
  <r>
    <n v="2023"/>
    <s v="Abril"/>
    <s v="No"/>
    <m/>
    <m/>
    <m/>
    <x v="7"/>
    <s v="RESMAS DE 100 PLSCARTULINA C12 24X36&quot;"/>
    <n v="20"/>
    <n v="598"/>
    <x v="1"/>
    <x v="4"/>
    <s v="Sección de Cárceles"/>
    <s v="Consejo Superior"/>
    <s v="Aprobado"/>
    <s v="Sesión N° 26-2023 celebrada el 29 de marzo del 2023, ARTÍCULO XLVIII, oficio 2969-2023"/>
    <s v="EUA"/>
    <m/>
    <s v="INL-113-2023"/>
    <m/>
  </r>
  <r>
    <n v="2023"/>
    <s v="Abril"/>
    <s v="No"/>
    <m/>
    <m/>
    <m/>
    <x v="7"/>
    <s v="RESMAS DE 100 PLS CARTULINA C20 24X36&quot;"/>
    <n v="5"/>
    <n v="205"/>
    <x v="1"/>
    <x v="4"/>
    <s v="Sección de Cárceles"/>
    <s v="Consejo Superior"/>
    <s v="Aprobado"/>
    <s v="Sesión N° 26-2023 celebrada el 29 de marzo del 2023, ARTÍCULO XLVIII, oficio 2969-2023"/>
    <s v="EUA"/>
    <m/>
    <s v="INL-113-2023"/>
    <m/>
  </r>
  <r>
    <n v="2023"/>
    <s v="Abril"/>
    <s v="No"/>
    <m/>
    <m/>
    <m/>
    <x v="7"/>
    <s v="RESMAS DE 250 PLS COUCHE MATE 130 GRS 28X40"/>
    <n v="8"/>
    <n v="230.48"/>
    <x v="1"/>
    <x v="4"/>
    <s v="Sección de Cárceles"/>
    <s v="Consejo Superior"/>
    <s v="Aprobado"/>
    <s v="Sesión N° 26-2023 celebrada el 29 de marzo del 2023, ARTÍCULO XLVIII, oficio 2969-2023"/>
    <s v="EUA"/>
    <m/>
    <s v="INL-113-2023"/>
    <m/>
  </r>
  <r>
    <n v="2023"/>
    <s v="Abril"/>
    <s v="No"/>
    <m/>
    <m/>
    <m/>
    <x v="7"/>
    <s v="RESMAS DE 250 PLS COUCHE 115 BRILLANTE 25X38"/>
    <n v="4"/>
    <n v="140"/>
    <x v="1"/>
    <x v="4"/>
    <s v="Sección de Cárceles"/>
    <s v="Consejo Superior"/>
    <s v="Aprobado"/>
    <s v="Sesión N° 26-2023 celebrada el 29 de marzo del 2023, ARTÍCULO XLVIII, oficio 2969-2023"/>
    <s v="EUA"/>
    <m/>
    <s v="INL-113-2023"/>
    <m/>
  </r>
  <r>
    <n v="2023"/>
    <s v="Abril"/>
    <s v="No"/>
    <m/>
    <m/>
    <m/>
    <x v="7"/>
    <s v="RESMAS DE 500 PLS BOND 75 GRS 38X25&quot;"/>
    <n v="10"/>
    <n v="461.2"/>
    <x v="1"/>
    <x v="4"/>
    <s v="Sección de Cárceles"/>
    <s v="Consejo Superior"/>
    <s v="Aprobado"/>
    <s v="Sesión N° 26-2023 celebrada el 29 de marzo del 2023, ARTÍCULO XLVIII, oficio 2969-2023"/>
    <s v="EUA"/>
    <m/>
    <s v="INL-113-2023"/>
    <m/>
  </r>
  <r>
    <n v="2023"/>
    <s v="Abril"/>
    <s v="No"/>
    <m/>
    <m/>
    <m/>
    <x v="7"/>
    <s v="RESMA 100 PLSDE OPALINA 250 GRS 27.5X39&quot;"/>
    <n v="1"/>
    <n v="70"/>
    <x v="1"/>
    <x v="4"/>
    <s v="Sección de Cárceles"/>
    <s v="Consejo Superior"/>
    <s v="Aprobado"/>
    <s v="Sesión N° 26-2023 celebrada el 29 de marzo del 2023, ARTÍCULO XLVIII, oficio 2969-2023"/>
    <s v="EUA"/>
    <m/>
    <s v="INL-113-2023"/>
    <m/>
  </r>
  <r>
    <n v="2023"/>
    <s v="Abril"/>
    <s v="No"/>
    <m/>
    <m/>
    <m/>
    <x v="7"/>
    <s v="PV4804011 LAM PVC 122 X 244CM X 4.0MM BLANCO"/>
    <n v="23"/>
    <n v="199.64"/>
    <x v="1"/>
    <x v="4"/>
    <s v="Sección de Cárceles"/>
    <s v="Consejo Superior"/>
    <s v="Aprobado"/>
    <s v="Sesión N° 26-2023 celebrada el 29 de marzo del 2023, ARTÍCULO XLVIII, oficio 2969-2023"/>
    <s v="EUA"/>
    <m/>
    <s v="INL-113-2023"/>
    <m/>
  </r>
  <r>
    <n v="2023"/>
    <s v="Abril"/>
    <s v="No"/>
    <m/>
    <m/>
    <m/>
    <x v="1"/>
    <s v="pruebas de proficiencia  para el procesamiento de huellas latentes"/>
    <n v="5"/>
    <n v="1550"/>
    <x v="1"/>
    <x v="1"/>
    <s v="Sección de Inspecciones Oculares y Recolección de Indicios"/>
    <s v="Consejo Superior"/>
    <s v="Aprobado"/>
    <s v="Sesión N° 26-2023 celebrada el 29 de marzo del 2023, ARTÍCULO XLIX, oficio 2991-2023"/>
    <s v="EUA"/>
    <s v="Nota de fecha 15 de marzo de 2023"/>
    <m/>
    <m/>
  </r>
  <r>
    <n v="2023"/>
    <s v="Abril"/>
    <s v="No"/>
    <m/>
    <m/>
    <m/>
    <x v="2"/>
    <s v="LAMPARA TRIPODE"/>
    <n v="2"/>
    <n v="2118"/>
    <x v="1"/>
    <x v="5"/>
    <s v="Sección de Cárceles de Garabito"/>
    <s v="Consejo Superior"/>
    <s v="Aprobado"/>
    <s v="Sesión N° 26-2023 celebrada el 29 de marzo del 2023, ARTÍCULO L, oficio 2992-2023"/>
    <s v="EUA"/>
    <m/>
    <s v="INL-103-2023"/>
    <m/>
  </r>
  <r>
    <n v="2023"/>
    <s v="Abril"/>
    <s v="No"/>
    <m/>
    <m/>
    <m/>
    <x v="2"/>
    <s v="LAMPARA TRIPODE"/>
    <n v="3"/>
    <n v="3177"/>
    <x v="1"/>
    <x v="3"/>
    <s v="Sección de Cárceles de Siquirres"/>
    <s v="Consejo Superior"/>
    <s v="Aprobado"/>
    <s v="Sesión N° 26-2023 celebrada el 29 de marzo del 2023, ARTÍCULO L, oficio 2992-2023"/>
    <s v="EUA"/>
    <m/>
    <s v="INL-103-2023"/>
    <m/>
  </r>
  <r>
    <n v="2023"/>
    <s v="Abril"/>
    <s v="No"/>
    <m/>
    <m/>
    <m/>
    <x v="1"/>
    <s v="Xuron - Cortador de fibra 9180NS - sin dientes"/>
    <n v="6"/>
    <n v="192.29999999999998"/>
    <x v="1"/>
    <x v="4"/>
    <s v="Sección de Cárceles de II Circuito de San José"/>
    <s v="Consejo Superior"/>
    <s v="Aprobado"/>
    <s v="Sesión N° 26-2023 celebrada el 29 de marzo del 2023, ARTÍCULO LI, oficio 2993-2023"/>
    <s v="EUA"/>
    <m/>
    <s v="INL-052-2023"/>
    <m/>
  </r>
  <r>
    <n v="2023"/>
    <s v="Abril"/>
    <s v="No"/>
    <m/>
    <m/>
    <m/>
    <x v="1"/>
    <s v="Xuron - Cortador de fibra 9180NS - sin dientes"/>
    <n v="4"/>
    <n v="128.19999999999999"/>
    <x v="1"/>
    <x v="1"/>
    <s v="Sección de Cárceles"/>
    <s v="Consejo Superior"/>
    <s v="Aprobado"/>
    <s v="Sesión N° 26-2023 celebrada el 29 de marzo del 2023, ARTÍCULO LI, oficio 2993-2023"/>
    <s v="EUA"/>
    <m/>
    <s v="INL-052-2023"/>
    <m/>
  </r>
  <r>
    <n v="2023"/>
    <s v="Abril"/>
    <s v="No"/>
    <m/>
    <m/>
    <m/>
    <x v="1"/>
    <s v="Xuron - Cortador de fibra 9180NS - sin dientes"/>
    <n v="5"/>
    <n v="160.25"/>
    <x v="1"/>
    <x v="2"/>
    <s v="Sección de Cárceles"/>
    <s v="Consejo Superior"/>
    <s v="Aprobado"/>
    <s v="Sesión N° 26-2023 celebrada el 29 de marzo del 2023, ARTÍCULO LI, oficio 2993-2023"/>
    <s v="EUA"/>
    <m/>
    <s v="INL-052-2023"/>
    <m/>
  </r>
  <r>
    <n v="2023"/>
    <s v="Abril"/>
    <s v="No"/>
    <m/>
    <m/>
    <m/>
    <x v="1"/>
    <s v="Xuron - Cortador de fibra 9180NS - sin dientes"/>
    <n v="3"/>
    <n v="96.149999999999991"/>
    <x v="1"/>
    <x v="2"/>
    <s v="Sección de Cárceles de San Ramón"/>
    <s v="Consejo Superior"/>
    <s v="Aprobado"/>
    <s v="Sesión N° 26-2023 celebrada el 29 de marzo del 2023, ARTÍCULO LI, oficio 2993-2023"/>
    <s v="EUA"/>
    <m/>
    <s v="INL-052-2023"/>
    <m/>
  </r>
  <r>
    <n v="2023"/>
    <s v="Mayo"/>
    <s v="No"/>
    <m/>
    <m/>
    <m/>
    <x v="1"/>
    <s v="MacroStream Linterna compacta recargable USB de 500 lúmenes con cordón de muñeca, clip y cable USB, color negro."/>
    <n v="10"/>
    <n v="512.20000000000005"/>
    <x v="1"/>
    <x v="3"/>
    <s v="Sección de Cárceles"/>
    <s v="Consejo Superior"/>
    <s v="Aprobado"/>
    <s v="Sesión N° 35-23 celebrada el 26 de abril de 2023, ARTÍCULO XL, oficio 3677-2023"/>
    <s v="EUA"/>
    <m/>
    <s v="INL-154-2023"/>
    <m/>
  </r>
  <r>
    <n v="2023"/>
    <s v="Mayo"/>
    <s v="No"/>
    <m/>
    <m/>
    <m/>
    <x v="1"/>
    <s v="MacroStream Linterna compacta recargable USB de 500 lúmenes con cordón de muñeca, clip y cable USB, color negro."/>
    <n v="6"/>
    <n v="307.32"/>
    <x v="1"/>
    <x v="4"/>
    <s v="Sección de Cárceles de Pérez Zeledón"/>
    <s v="Consejo Superior"/>
    <s v="Aprobado"/>
    <s v="Sesión N° 35-23 celebrada el 26 de abril de 2023, ARTÍCULO XL, oficio 3677-2023"/>
    <s v="EUA"/>
    <m/>
    <s v="INL-154-2023"/>
    <m/>
  </r>
  <r>
    <n v="2023"/>
    <s v="Mayo"/>
    <s v="No"/>
    <m/>
    <m/>
    <m/>
    <x v="1"/>
    <s v="MacroStream Linterna compacta recargable USB de 500 lúmenes con cordón de muñeca, clip y cable USB, color negro."/>
    <n v="6"/>
    <n v="307.32"/>
    <x v="1"/>
    <x v="6"/>
    <s v="Sección de Cárceles de Santa Cruz"/>
    <s v="Consejo Superior"/>
    <s v="Aprobado"/>
    <s v="Sesión N° 35-23 celebrada el 26 de abril de 2023, ARTÍCULO XL, oficio 3677-2023"/>
    <s v="EUA"/>
    <m/>
    <s v="INL-154-2023"/>
    <m/>
  </r>
  <r>
    <n v="2023"/>
    <s v="Mayo"/>
    <s v="No"/>
    <m/>
    <m/>
    <m/>
    <x v="1"/>
    <s v="MacroStream Linterna compacta recargable USB de 500 lúmenes con cordón de muñeca, clip y cable USB, color negro."/>
    <n v="4"/>
    <n v="204.88"/>
    <x v="1"/>
    <x v="5"/>
    <s v="Sección de Cárceles de Garabito"/>
    <s v="Consejo Superior"/>
    <s v="Aprobado"/>
    <s v="Sesión N° 35-23 celebrada el 26 de abril de 2023, ARTÍCULO XL, oficio 3677-2023"/>
    <s v="EUA"/>
    <m/>
    <s v="INL-154-2023"/>
    <m/>
  </r>
  <r>
    <n v="2023"/>
    <s v="Mayo"/>
    <s v="No"/>
    <m/>
    <m/>
    <m/>
    <x v="1"/>
    <s v="Alcohol 70%-Fricciones"/>
    <n v="2"/>
    <n v="32.00295994820091"/>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Alfombra automóvil cajuela (Piso kennels)"/>
    <n v="4"/>
    <n v="49.579132365183611"/>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Amarra 24&quot; Negra 2"/>
    <n v="1"/>
    <n v="11.459920451392101"/>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Bascula Análoga Blanca 300 Lbs"/>
    <n v="1"/>
    <n v="24.667468319304415"/>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Basic Skid Stop Large"/>
    <n v="4"/>
    <n v="21.824438072333738"/>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Baxidin 120ml, Clorhexidina"/>
    <n v="1"/>
    <n v="10.452317084451023"/>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Bolsas basura"/>
    <n v="2"/>
    <n v="14.429747479419111"/>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Bolsas jardín"/>
    <n v="1"/>
    <n v="6.6598834520395895"/>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Bolsas Alimentos Cierre Zipper Extra Grande"/>
    <n v="1"/>
    <n v="5.1799093515863479"/>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Bolsas Alimentos Cierre Zipper Grande"/>
    <n v="1"/>
    <n v="4.8099158264730368"/>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Bolsas Alimentos Cierre Zipper Mediana"/>
    <n v="1"/>
    <n v="2.9599482009064846"/>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Bolsas Alimentos Cierre Zipper Pequeña"/>
    <n v="1"/>
    <n v="2.3124595319581909"/>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Bozal Baskerville grande #6"/>
    <n v="1"/>
    <n v="13.125594302099714"/>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Bozal Baskerville mediano #4"/>
    <n v="1"/>
    <n v="10.267320321894367"/>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Bozal Baskerville pequeño #2"/>
    <n v="1"/>
    <n v="8.102858199981501"/>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Caja Herramientas Grande Gab 22&quot; Rodante"/>
    <n v="1"/>
    <n v="229.38655073536214"/>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Cápsulas carbón activado"/>
    <n v="2"/>
    <n v="23.346295439829806"/>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Cepillo Con Agarradera"/>
    <n v="1"/>
    <n v="1.294977337896587"/>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Cobija mascota"/>
    <n v="4"/>
    <n v="12.579779853852559"/>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Collar Isabelino Grande, 30 cm"/>
    <n v="10"/>
    <n v="111.27536768106557"/>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Collar Isabelino Mediano, 20 cm"/>
    <n v="10"/>
    <n v="62.621219128665246"/>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Collar Isabelino Pequeño, 10 cm"/>
    <n v="10"/>
    <n v="17.852372583479792"/>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Collares grandes, Nylon Liso #9 Thur"/>
    <n v="20"/>
    <n v="69.188419202663965"/>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Collares medianos, Nylon Liso #5 Thur"/>
    <n v="20"/>
    <n v="29.229118490426419"/>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Collares pequeños, Nylon Liso #1 Thur"/>
    <n v="20"/>
    <n v="17.944685967995561"/>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Compresas frías"/>
    <n v="6"/>
    <n v="4.4399223013597267"/>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Correas grosor mediano, Nylon Liso #2"/>
    <n v="20"/>
    <n v="40.144297474794193"/>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Cuchilla # 40 Corta 0.25 Mm %"/>
    <n v="2"/>
    <n v="128.12872074738692"/>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Cuerda multiuso 7.6m 5unds"/>
    <n v="1"/>
    <n v="7.0298769771529006"/>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Duck Tape"/>
    <n v="1"/>
    <n v="4.6249190639163817"/>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Esparadrapo Transpore 2,5 cm x 9,14 metros"/>
    <n v="1"/>
    <n v="3.3116270465266857"/>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Extensión eléctrica"/>
    <n v="1"/>
    <n v="32.92942373508464"/>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Foco Kodak 3pcs"/>
    <n v="1"/>
    <n v="7.3998705022662108"/>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Gasa 4*4 no estéril, caja 200 unidades"/>
    <n v="2"/>
    <n v="22.454907039126816"/>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Gasa en rollo Mediana, 3 pulgadas"/>
    <n v="30"/>
    <n v="24.455092035889372"/>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Guante Ambiderm L"/>
    <n v="2"/>
    <n v="13.504763666635835"/>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Guante Ambiderm M"/>
    <n v="2"/>
    <n v="13.504763666635835"/>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Guante Hosp S"/>
    <n v="2"/>
    <n v="13.504763666635835"/>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Hielera gigante para cuerpos 113 Litros"/>
    <n v="2"/>
    <n v="275.64517620941638"/>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Jabón líquido kiwi Lovey"/>
    <n v="1"/>
    <n v="2.1274627694015358"/>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Jeringas de 20ml"/>
    <n v="1"/>
    <n v="9.3970955508278617"/>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Jeringas de 5ml"/>
    <n v="1"/>
    <n v="9.7178799371011024"/>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Kennel Pet Porter 48&quot; Giant, De 90 A 125 Lbs"/>
    <n v="1"/>
    <n v="442.13301267227826"/>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Lingas"/>
    <n v="2"/>
    <n v="8.5098510776061431"/>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Manta térmica Gr, 25 pulgadas"/>
    <n v="1"/>
    <n v="190.97215798723525"/>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Máquina rapar Agc2 Prof Blue Utraedge Clipper 2 V %"/>
    <n v="2"/>
    <n v="665.98838220331152"/>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Marcador permanente, paq 4 "/>
    <n v="2"/>
    <n v="2.774951438349829"/>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Marcador pizarra, paq 4"/>
    <n v="2"/>
    <n v="3.6999352511331054"/>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Cuerda tipo trenza 20 metros"/>
    <n v="1"/>
    <n v="2.5085561002682457"/>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Mesa plegable grande 180x75x74cm"/>
    <n v="1"/>
    <n v="63.823883082046066"/>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Mesa plegable mediana"/>
    <n v="1"/>
    <n v="52.72407732864675"/>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Neosept aerosol"/>
    <n v="10"/>
    <n v="70.391083156044758"/>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Paños"/>
    <n v="2"/>
    <n v="14.059753954305801"/>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Pañuelo típico"/>
    <n v="2"/>
    <n v="8.3248543150494871"/>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Pizarra acrílica 45x60"/>
    <n v="1"/>
    <n v="12.764776616409215"/>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Plywood Okume 12mm, dos grosores"/>
    <n v="1"/>
    <n v="59.578207381370831"/>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Protector de asiento Pets World"/>
    <n v="2"/>
    <n v="51.799093515863476"/>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Ruff Maxx Kennel 32&quot; Intermediate, 30-50_x000a_Lbs"/>
    <n v="2"/>
    <n v="301.02673203218944"/>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Sal de mesa"/>
    <n v="1"/>
    <n v="2.0349643881232082"/>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Salsita Dog Chow 100gr"/>
    <n v="50"/>
    <n v="49.487558967718066"/>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Salsita félix 85gr"/>
    <n v="50"/>
    <n v="49.857552492831381"/>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Shampoo de Clorexhidina"/>
    <n v="2"/>
    <n v="19.065766349088893"/>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Suero Cloruro de Sodio 500 ml"/>
    <n v="10"/>
    <n v="20.756636758856722"/>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Suero Cloruro de Sodio 250 ml"/>
    <n v="20"/>
    <n v="39.626306539635557"/>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Suero oral (suspensión o polvo)"/>
    <n v="2"/>
    <n v="39.741004532420689"/>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Termómetro infra rojo médico"/>
    <n v="1"/>
    <n v="33.206918878919623"/>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Tijeras punta redonda"/>
    <n v="2"/>
    <n v="2.2199611506798633"/>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Toallas húmedas desinfectantes"/>
    <n v="1"/>
    <n v="3.5149384885764503"/>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Toallas húmedas para piel"/>
    <n v="3"/>
    <n v="6.1048931643696243"/>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Vari Kennel 24&quot; (Beige/Negro), 10 A 20 Lbs"/>
    <n v="2"/>
    <n v="137.97058551475351"/>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Vari Kennel ExtraLarge40&quot; (Negro), 70-90 Lbs"/>
    <n v="1"/>
    <n v="234.13190269170292"/>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Vari Kennel Large36&quot; (Negro), 50-70 Lbs"/>
    <n v="1"/>
    <n v="175.55711775043937"/>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1"/>
    <s v="Venda Autoadherible (Cobán), 3 pulgadas"/>
    <n v="30"/>
    <n v="95.782443807233378"/>
    <x v="1"/>
    <x v="4"/>
    <s v="Sección Especializada Contra los Delitos Medioambientales"/>
    <s v="Consejo Superior"/>
    <s v="Aprobado"/>
    <s v="Sesión N° 35-2023 celebrada el 26 de abril del 2023, ARTÍCULO XLII, oficio 3696-2023"/>
    <s v="Asociación Humane Society International/Latin America (HSI/LA)"/>
    <s v="Folio No. HSILA-08022023"/>
    <m/>
    <m/>
  </r>
  <r>
    <n v="2023"/>
    <s v="Mayo"/>
    <s v="No"/>
    <m/>
    <m/>
    <m/>
    <x v="7"/>
    <s v="Libro: Violencia Política, Derechos Humanos e Historia."/>
    <n v="1"/>
    <n v="33.172211164818506"/>
    <x v="3"/>
    <x v="4"/>
    <s v="Biblioteca"/>
    <s v="Consejo Superior"/>
    <s v="Aprobado"/>
    <s v="Sesión N° 35-2023 celebrada el 26 de abril del 2023, ARTÍCULO XLVIII, oficio 3710-2023"/>
    <s v="España"/>
    <m/>
    <m/>
    <s v="Editorial Tirant lo Blanch"/>
  </r>
  <r>
    <n v="2023"/>
    <s v="Mayo"/>
    <s v="No"/>
    <m/>
    <m/>
    <m/>
    <x v="7"/>
    <s v="Libro: Cuestiones de Derecho Internacional, Derechos Humanos y Objetivos de Desarrollo Sostenible"/>
    <n v="1"/>
    <n v="75.727419201971387"/>
    <x v="3"/>
    <x v="4"/>
    <s v="Biblioteca"/>
    <s v="Consejo Superior"/>
    <s v="Aprobado"/>
    <s v="Sesión N° 35-2023 celebrada el 26 de abril del 2023, ARTÍCULO XLVIII, oficio 3710-2023"/>
    <s v="España"/>
    <m/>
    <m/>
    <m/>
  </r>
  <r>
    <n v="2023"/>
    <s v="Mayo"/>
    <s v="No"/>
    <m/>
    <m/>
    <m/>
    <x v="4"/>
    <s v="Servicio de envío"/>
    <n v="1"/>
    <n v="63.074590086247753"/>
    <x v="3"/>
    <x v="7"/>
    <s v="NA"/>
    <s v="Consejo Superior"/>
    <s v="Aprobado"/>
    <s v="Sesión N° 35-2023 celebrada el 26 de abril del 2023, ARTÍCULO XLVIII, oficio 3710-2023"/>
    <s v="España"/>
    <m/>
    <m/>
    <m/>
  </r>
  <r>
    <n v="2023"/>
    <s v="Mayo"/>
    <s v="No"/>
    <m/>
    <m/>
    <m/>
    <x v="1"/>
    <s v="Esposa de pies SKU # 4740"/>
    <n v="16"/>
    <n v="600.32000000000005"/>
    <x v="1"/>
    <x v="5"/>
    <s v="Sección de Cárceles"/>
    <s v="Consejo Superior"/>
    <s v="Aprobado"/>
    <s v="Sesión N° 35-2023 celebrada el 26 de abril del 2023, ARTÍCULO XLI, oficio 3708-2023"/>
    <s v="EUA"/>
    <m/>
    <s v="INL-339-2023"/>
    <m/>
  </r>
  <r>
    <n v="2023"/>
    <s v="Mayo"/>
    <s v="No"/>
    <m/>
    <m/>
    <m/>
    <x v="1"/>
    <s v="Esposa de pies SKU # 4740"/>
    <n v="18"/>
    <n v="675.36"/>
    <x v="1"/>
    <x v="3"/>
    <s v="Sección de Cárceles de Pococí"/>
    <s v="Consejo Superior"/>
    <s v="Aprobado"/>
    <s v="Sesión N° 35-2023 celebrada el 26 de abril del 2023, ARTÍCULO XLI, oficio 3708-2023"/>
    <s v="EUA"/>
    <m/>
    <s v="INL-339-2023"/>
    <m/>
  </r>
  <r>
    <n v="2023"/>
    <s v="Mayo"/>
    <s v="No"/>
    <m/>
    <m/>
    <m/>
    <x v="1"/>
    <s v="Esposa de pies SKU # 4740"/>
    <n v="18"/>
    <n v="675.36"/>
    <x v="1"/>
    <x v="2"/>
    <s v="Sección de Cárceles de San Carlos"/>
    <s v="Consejo Superior"/>
    <s v="Aprobado"/>
    <s v="Sesión N° 35-2023 celebrada el 26 de abril del 2023, ARTÍCULO XLI, oficio 3708-2023"/>
    <s v="EUA"/>
    <m/>
    <s v="INL-339-2023"/>
    <m/>
  </r>
  <r>
    <n v="2023"/>
    <s v="Mayo"/>
    <s v="No"/>
    <m/>
    <m/>
    <m/>
    <x v="1"/>
    <s v="Esposa de pies SKU # 4740"/>
    <n v="10"/>
    <n v="375.20000000000005"/>
    <x v="1"/>
    <x v="3"/>
    <s v="Sección de Cárceles de Siquirres"/>
    <s v="Consejo Superior"/>
    <s v="Aprobado"/>
    <s v="Sesión N° 35-2023 celebrada el 26 de abril del 2023, ARTÍCULO XLI, oficio 3708-2023"/>
    <s v="EUA"/>
    <m/>
    <s v="INL-339-2023"/>
    <m/>
  </r>
  <r>
    <n v="2023"/>
    <s v="Mayo"/>
    <s v="No"/>
    <m/>
    <m/>
    <m/>
    <x v="1"/>
    <s v="Esposa de cintura SKU # 4761"/>
    <n v="16"/>
    <n v="927.36"/>
    <x v="1"/>
    <x v="5"/>
    <s v="Sección de Cárceles"/>
    <s v="Consejo Superior"/>
    <s v="Aprobado"/>
    <s v="Sesión N° 35-2023 celebrada el 26 de abril del 2023, ARTÍCULO XLI, oficio 3708-2023"/>
    <s v="EUA"/>
    <m/>
    <s v="INL-339-2023"/>
    <m/>
  </r>
  <r>
    <n v="2023"/>
    <s v="Mayo"/>
    <s v="No"/>
    <m/>
    <m/>
    <m/>
    <x v="1"/>
    <s v="Esposa de cintura SKU # 4761"/>
    <n v="18"/>
    <n v="1043.28"/>
    <x v="1"/>
    <x v="3"/>
    <s v="Sección de Cárceles de Pococí"/>
    <s v="Consejo Superior"/>
    <s v="Aprobado"/>
    <s v="Sesión N° 35-2023 celebrada el 26 de abril del 2023, ARTÍCULO XLI, oficio 3708-2023"/>
    <s v="EUA"/>
    <m/>
    <s v="INL-339-2023"/>
    <m/>
  </r>
  <r>
    <n v="2023"/>
    <s v="Mayo"/>
    <s v="No"/>
    <m/>
    <m/>
    <m/>
    <x v="1"/>
    <s v="Esposa de cintura SKU # 4761"/>
    <n v="18"/>
    <n v="1043.28"/>
    <x v="1"/>
    <x v="2"/>
    <s v="Sección de Cárceles de San Carlos"/>
    <s v="Consejo Superior"/>
    <s v="Aprobado"/>
    <s v="Sesión N° 35-2023 celebrada el 26 de abril del 2023, ARTÍCULO XLI, oficio 3708-2023"/>
    <s v="EUA"/>
    <m/>
    <s v="INL-339-2023"/>
    <m/>
  </r>
  <r>
    <n v="2023"/>
    <s v="Mayo"/>
    <s v="No"/>
    <m/>
    <m/>
    <m/>
    <x v="1"/>
    <s v="Esposa de cintura SKU # 4761"/>
    <n v="10"/>
    <n v="579.6"/>
    <x v="1"/>
    <x v="3"/>
    <s v="Sección de Cárceles de Siquirres"/>
    <s v="Consejo Superior"/>
    <s v="Aprobado"/>
    <s v="Sesión N° 35-2023 celebrada el 26 de abril del 2023, ARTÍCULO XLI, oficio 3708-2023"/>
    <s v="EUA"/>
    <m/>
    <s v="INL-339-2023"/>
    <m/>
  </r>
  <r>
    <n v="2023"/>
    <s v="Mayo"/>
    <s v="No"/>
    <m/>
    <m/>
    <m/>
    <x v="4"/>
    <s v="Flete"/>
    <n v="1"/>
    <n v="293.92"/>
    <x v="1"/>
    <x v="7"/>
    <s v="NA"/>
    <s v="Consejo Superior"/>
    <s v="Aprobado"/>
    <s v="Sesión N° 35-2023 celebrada el 26 de abril del 2023, ARTÍCULO XLI, oficio 3708-2023"/>
    <s v="EUA"/>
    <m/>
    <s v="INL-339-2023"/>
    <m/>
  </r>
  <r>
    <n v="2023"/>
    <s v="Mayo"/>
    <s v="No"/>
    <m/>
    <m/>
    <m/>
    <x v="2"/>
    <s v="Servidores"/>
    <n v="6"/>
    <n v="0"/>
    <x v="4"/>
    <x v="1"/>
    <s v="San Joaquín de Flores, Ciudad Judicial"/>
    <s v="Consejo Superior"/>
    <s v="Aprobado"/>
    <s v="Sesión N° 38-2023 celebrada el 09 de mayo del 2023, ARTÍCULO VII, oficio 3996-2023"/>
    <s v="EUA"/>
    <m/>
    <m/>
    <m/>
  </r>
  <r>
    <n v="2023"/>
    <s v="Mayo"/>
    <s v="No"/>
    <m/>
    <m/>
    <m/>
    <x v="2"/>
    <s v="Equipo de distribución de red"/>
    <n v="2"/>
    <n v="0"/>
    <x v="4"/>
    <x v="1"/>
    <s v="San Joaquín de Flores, Ciudad Judicial"/>
    <s v="Consejo Superior"/>
    <s v="Aprobado"/>
    <s v="Sesión N° 38-2023 celebrada el 09 de mayo del 2023, ARTÍCULO VII, oficio 3996-2023"/>
    <s v="EUA"/>
    <m/>
    <m/>
    <m/>
  </r>
  <r>
    <n v="2023"/>
    <s v="Mayo"/>
    <s v="No"/>
    <m/>
    <m/>
    <m/>
    <x v="2"/>
    <s v="Computadora de acceso"/>
    <n v="6"/>
    <n v="0"/>
    <x v="4"/>
    <x v="1"/>
    <s v="San Joaquín de Flores, Ciudad Judicial"/>
    <s v="Consejo Superior"/>
    <s v="Aprobado"/>
    <s v="Sesión N° 38-2023 celebrada el 09 de mayo del 2023, ARTÍCULO VII, oficio 3996-2023"/>
    <s v="EUA"/>
    <m/>
    <m/>
    <m/>
  </r>
  <r>
    <n v="2023"/>
    <s v="Mayo"/>
    <s v="No"/>
    <m/>
    <m/>
    <m/>
    <x v="7"/>
    <s v="Servicio de enmarcado para un certificado de 28 x 43,5 cm. Incluye marco de madera, marialuisa, vidrio y sistema para colgar en la pared."/>
    <n v="3"/>
    <n v="142.32"/>
    <x v="1"/>
    <x v="4"/>
    <s v="Sección de Cárceles de Pérez Zeledón"/>
    <s v="Consejo Superior"/>
    <s v="Aprobado"/>
    <s v="Sesión N° 43-2023 celebrada el 23 de mayo del 2023, ARTÍCULO LXV, oficio 4609-2023"/>
    <s v="EUA"/>
    <m/>
    <s v="INL-155-2023"/>
    <m/>
  </r>
  <r>
    <n v="2023"/>
    <s v="Mayo"/>
    <s v="No"/>
    <m/>
    <m/>
    <m/>
    <x v="7"/>
    <s v="Servicio de enmarcado para un certificado de 28 x 43,5 cm. Incluye marco de madera, marialuisa, vidrio y sistema para colgar en la pared."/>
    <n v="3"/>
    <n v="142.32"/>
    <x v="1"/>
    <x v="5"/>
    <s v="Sección de Cárceles de Garabito"/>
    <s v="Consejo Superior"/>
    <s v="Aprobado"/>
    <s v="Sesión N° 43-2023 celebrada el 23 de mayo del 2023, ARTÍCULO LXV, oficio 4609-2023"/>
    <s v="EUA"/>
    <m/>
    <s v="INL-155-2023"/>
    <m/>
  </r>
  <r>
    <n v="2023"/>
    <s v="Mayo"/>
    <s v="No"/>
    <m/>
    <m/>
    <m/>
    <x v="7"/>
    <s v="Servicio de enmarcado para un certificado de 28 x 43,5 cm. Incluye marco de madera, marialuisa, vidrio y sistema para colgar en la pared."/>
    <n v="3"/>
    <n v="142.32"/>
    <x v="1"/>
    <x v="2"/>
    <s v="Sección de Cárceles"/>
    <s v="Consejo Superior"/>
    <s v="Aprobado"/>
    <s v="Sesión N° 43-2023 celebrada el 23 de mayo del 2023, ARTÍCULO LXV, oficio 4609-2023"/>
    <s v="EUA"/>
    <m/>
    <s v="INL-155-2023"/>
    <m/>
  </r>
  <r>
    <n v="2023"/>
    <s v="Mayo"/>
    <s v="No"/>
    <m/>
    <m/>
    <m/>
    <x v="7"/>
    <s v="Servicio de enmarcado para una bandera de 93 x 155 cm. Incluye marco de madera, marialuisa, vidrio y sistema para colgar en la pared."/>
    <n v="1"/>
    <n v="142.32"/>
    <x v="1"/>
    <x v="4"/>
    <s v="Sección de Cárceles de Pérez Zeledón"/>
    <s v="Consejo Superior"/>
    <s v="Aprobado"/>
    <s v="Sesión N° 43-2023 celebrada el 23 de mayo del 2023, ARTÍCULO LXV, oficio 4609-2023"/>
    <s v="EUA"/>
    <m/>
    <s v="INL-155-2023"/>
    <m/>
  </r>
  <r>
    <n v="2023"/>
    <s v="Mayo"/>
    <s v="No"/>
    <m/>
    <m/>
    <m/>
    <x v="7"/>
    <s v="Servicio de enmarcado para una bandera de 93 x 155 cm. Incluye marco de madera, marialuisa, vidrio y sistema para colgar en la pared."/>
    <n v="1"/>
    <n v="142.32"/>
    <x v="1"/>
    <x v="5"/>
    <s v="Sección de Cárceles de Garabito"/>
    <s v="Consejo Superior"/>
    <s v="Aprobado"/>
    <s v="Sesión N° 43-2023 celebrada el 23 de mayo del 2023, ARTÍCULO LXV, oficio 4609-2023"/>
    <s v="EUA"/>
    <m/>
    <s v="INL-155-2023"/>
    <m/>
  </r>
  <r>
    <n v="2023"/>
    <s v="Mayo"/>
    <s v="No"/>
    <m/>
    <m/>
    <m/>
    <x v="7"/>
    <s v="Servicio de enmarcado para una bandera de 93 x 155 cm. Incluye marco de madera, marialuisa, vidrio y sistema para colgar en la pared."/>
    <n v="1"/>
    <n v="142.32"/>
    <x v="1"/>
    <x v="2"/>
    <s v="Sección de Cárceles"/>
    <s v="Consejo Superior"/>
    <s v="Aprobado"/>
    <s v="Sesión N° 43-2023 celebrada el 23 de mayo del 2023, ARTÍCULO LXV, oficio 4609-2023"/>
    <s v="EUA"/>
    <m/>
    <s v="INL-155-2023"/>
    <m/>
  </r>
  <r>
    <n v="2023"/>
    <s v="Junio"/>
    <s v="No"/>
    <m/>
    <m/>
    <m/>
    <x v="3"/>
    <s v="Servicio de instalación de estación de autopsia Modelo 1036-10 y asesoría para la colocación de los puntos de anclade del equipo a pared."/>
    <n v="3"/>
    <n v="1575"/>
    <x v="1"/>
    <x v="1"/>
    <s v="Sección de Patología Forense, Departamento de Medicina Legal"/>
    <s v="Consejo Superior"/>
    <s v="Aprobado"/>
    <s v="sesión N° 46-2023 celebrada el 01 de junio de 2023, ARTÍCULO LXXII, oficio, 4996-2023"/>
    <s v="EUA"/>
    <m/>
    <m/>
    <m/>
  </r>
  <r>
    <n v="2023"/>
    <s v="Junio"/>
    <s v="No"/>
    <m/>
    <m/>
    <m/>
    <x v="3"/>
    <s v="Servicio de instalación de estación de autopsia Modelo 1036-8 y asesoría para la colocación de los puntos de anclade del equipo a pared."/>
    <n v="2"/>
    <n v="800"/>
    <x v="1"/>
    <x v="1"/>
    <s v="Sección de Patología Forense, Departamento de Medicina Legal"/>
    <s v="Consejo Superior"/>
    <s v="Aprobado"/>
    <s v="sesión N° 46-2023 celebrada el 01 de junio de 2023, ARTÍCULO LXXII, oficio, 4996-2023"/>
    <s v="EUA"/>
    <m/>
    <m/>
    <m/>
  </r>
  <r>
    <n v="2023"/>
    <s v="Junio"/>
    <s v="No"/>
    <m/>
    <m/>
    <m/>
    <x v="4"/>
    <s v="Impuesto (I.V.A.)"/>
    <n v="1"/>
    <n v="308.75"/>
    <x v="1"/>
    <x v="7"/>
    <s v="NA"/>
    <s v="Consejo Superior"/>
    <s v="Aprobado"/>
    <s v="sesión N° 46-2023 celebrada el 01 de junio de 2023, ARTÍCULO LXXII, oficio, 4996-2023"/>
    <s v="EUA"/>
    <m/>
    <m/>
    <m/>
  </r>
  <r>
    <n v="2023"/>
    <s v="Junio"/>
    <s v="No"/>
    <m/>
    <m/>
    <m/>
    <x v="2"/>
    <s v="Videocámara SOPXWZ150 PXW-Z150 Sony_x000a_PXW-Z150 4K XDCAM"/>
    <n v="3"/>
    <n v="8544.2999999999993"/>
    <x v="1"/>
    <x v="4"/>
    <s v="Oficina de Prensa"/>
    <s v="Consejo Superior"/>
    <s v="Aprobado"/>
    <s v="Sesión N° 52-2023 celebrada el 21 de junio del 2023, ARTÍCULO XLIV, oficio 5601-2023"/>
    <s v="EUA"/>
    <m/>
    <s v="INL-175-2023"/>
    <m/>
  </r>
  <r>
    <n v="2023"/>
    <s v="Junio"/>
    <s v="No"/>
    <m/>
    <m/>
    <m/>
    <x v="4"/>
    <s v="2 AÑOS Protect Plus _x000a_• Envío acelerado gratuito _x000a_• Servicio certificado de fábrica con repuestos originales Sony_x000a_ *Daños accidentales _x000a_Protección | Incluye todo _x000a_Anual recomendado _x000a_Mantenimiento y recuperación de imagen"/>
    <n v="3"/>
    <n v="562.47"/>
    <x v="1"/>
    <x v="7"/>
    <s v="NA"/>
    <s v="Consejo Superior"/>
    <s v="Aprobado"/>
    <s v="Sesión N° 52-2023 celebrada el 21 de junio del 2023, ARTÍCULO XLIV, oficio 5601-2023"/>
    <s v="EUA"/>
    <m/>
    <s v="INL-175-2023"/>
    <m/>
  </r>
  <r>
    <n v="2023"/>
    <s v="Junio"/>
    <s v="No"/>
    <m/>
    <m/>
    <m/>
    <x v="4"/>
    <s v="Servicio de Transporte"/>
    <n v="1"/>
    <n v="44.55"/>
    <x v="1"/>
    <x v="7"/>
    <s v="NA"/>
    <s v="Consejo Superior"/>
    <s v="Aprobado"/>
    <s v="Sesión N° 52-2023 celebrada el 21 de junio del 2023, ARTÍCULO XLIV, oficio 5601-2023"/>
    <s v="EUA"/>
    <m/>
    <s v="INL-175-2023"/>
    <m/>
  </r>
  <r>
    <n v="2023"/>
    <s v="Junio"/>
    <s v="No"/>
    <m/>
    <m/>
    <m/>
    <x v="1"/>
    <s v="Kit directo de ThermoSciencie tejidos. _x000a_Kit de extracción APEX. _x000a_Placas APEX. _x000a_Taq Hot Star Quiagen. _x000a_Placas de PCR (para ABI). _x000a_Marcador de alineación (Quiaxel). _x000a_Cartucho QIAxcel DNA Screening Kit._x000a_Primers. _x000a_BSA 20MG/ML. _x000a_PBS PH 7,4 1x._x000a_Cilindros de Nitrógeno Quiaxcel."/>
    <n v="1"/>
    <n v="10000"/>
    <x v="1"/>
    <x v="1"/>
    <s v="Departamento de Ciencias Forenses"/>
    <s v="Consejo Superior"/>
    <s v="Aprobado"/>
    <s v="Ssesión N° 51-2023 celebrada el 20 de junio del 2023, ARTÍCULO LII, oficio 5594-2023"/>
    <s v="EUA"/>
    <s v="Nota de 16 de mayo de 2023"/>
    <m/>
    <m/>
  </r>
  <r>
    <n v="2023"/>
    <s v="Junio"/>
    <s v="No"/>
    <m/>
    <m/>
    <m/>
    <x v="8"/>
    <s v="Can “Jaguer” _x000a_Sexo: macho _x000a_Raza: pastor belga malinois _x000a_Fecha de nacimiento: 26/2/2021 _x000a_Especialidad: drogas _x000a_Chip # 956000012493583 "/>
    <n v="1"/>
    <n v="11500"/>
    <x v="1"/>
    <x v="1"/>
    <s v="Unidad Canina"/>
    <s v="Consejo Superior"/>
    <s v="Aprobado"/>
    <s v="sesión N° 51-2023 celebrada el 20 de junio del 2023, ARTÍCULO LIV, oficio 5626-2023"/>
    <s v="EUA"/>
    <m/>
    <s v="INL-018-2023"/>
    <m/>
  </r>
  <r>
    <n v="2023"/>
    <s v="Junio"/>
    <s v="No"/>
    <m/>
    <m/>
    <m/>
    <x v="8"/>
    <s v="Can “Atom” _x000a_Sexo: macho _x000a_Raza: pastor belga malinois _x000a_Fecha de nacimiento: 17/7/2021 _x000a_Especialidad: drogas _x000a_Chip # 990000008019087 "/>
    <n v="1"/>
    <n v="11500"/>
    <x v="1"/>
    <x v="1"/>
    <s v="Unidad Canina"/>
    <s v="Consejo Superior"/>
    <s v="Aprobado"/>
    <s v="sesión N° 51-2023 celebrada el 20 de junio del 2023, ARTÍCULO LIV, oficio 5626-2023"/>
    <s v="EUA"/>
    <m/>
    <s v="INL-018-2023"/>
    <m/>
  </r>
  <r>
    <n v="2023"/>
    <s v="Junio"/>
    <s v="No"/>
    <m/>
    <m/>
    <m/>
    <x v="8"/>
    <s v="_x0009_Can “Barley”_x000a_Sexo: hembra_x000a_Raza: labrador retriever, color amarillo _x000a_Fecha de nacimiento: Enero-2022_x000a_Especialidad: electrónica_x000a_Chip # 956000013807021"/>
    <n v="1"/>
    <n v="15000"/>
    <x v="1"/>
    <x v="1"/>
    <s v="Unidad Canina"/>
    <s v="Consejo Superior"/>
    <s v="Aprobado"/>
    <s v="sesión N° 52-2023 celebrada el 21 de junio del 2023, ARTÍCULO XLII, oficio 5658-2023"/>
    <s v="Organización Operation Underground Railroad (OUR)"/>
    <s v="Oficio de fecha 08 de febrero de 2023"/>
    <m/>
    <m/>
  </r>
  <r>
    <n v="2023"/>
    <s v="Junio"/>
    <s v="No"/>
    <m/>
    <m/>
    <m/>
    <x v="2"/>
    <s v="SEETEC ATEM156 Monitor director de transmisión en vivo de 15.6'' con 4 salidas de entrada HDMI, pantalla dividida cuádruple para ATEM, mini conmutador de video, mezclador Pro Studio, Television Product."/>
    <n v="1"/>
    <n v="1117.55"/>
    <x v="1"/>
    <x v="4"/>
    <s v="Oficina de Prensa"/>
    <s v="Consejo Superior"/>
    <s v="Aprobado"/>
    <s v="sesión N° 52-2023 celebrada el 21 de junio del 2023, ARTÍCULO XLV, oficio 5659-2023"/>
    <s v="EUA"/>
    <m/>
    <s v="INL-315-2023"/>
    <m/>
  </r>
  <r>
    <n v="2023"/>
    <s v="Junio"/>
    <s v="No"/>
    <m/>
    <m/>
    <m/>
    <x v="2"/>
    <s v="Trípode Manfrotto MVK500AM _x000a_Sistema ligero de video con bolsa (negro). "/>
    <n v="3"/>
    <n v="1218.93"/>
    <x v="1"/>
    <x v="4"/>
    <s v="Oficina de Prensa"/>
    <s v="Consejo Superior"/>
    <s v="Aprobado"/>
    <s v="Sesión N° 53-2023 celebrada el 27 de junio del 2023, ARTÍCULO LX, oficio 5786-2023"/>
    <s v="EUA"/>
    <m/>
    <m/>
    <m/>
  </r>
  <r>
    <n v="2023"/>
    <s v="Junio"/>
    <s v="No"/>
    <m/>
    <m/>
    <m/>
    <x v="2"/>
    <s v="Logitech Brio, webcam Ultra HD para videoconferencias, grabación de videos y transmisión. "/>
    <n v="3"/>
    <n v="449.97"/>
    <x v="1"/>
    <x v="4"/>
    <s v="Oficina de Prensa"/>
    <s v="Consejo Superior"/>
    <s v="Aprobado"/>
    <s v="Sesión N° 53-2023 celebrada el 27 de junio del 2023, ARTÍCULO LX, oficio 5786-2023"/>
    <s v="EUA"/>
    <m/>
    <m/>
    <m/>
  </r>
  <r>
    <n v="2023"/>
    <s v="Junio"/>
    <s v="No"/>
    <m/>
    <m/>
    <m/>
    <x v="2"/>
    <s v="Kit de accesorios para cámara de acción."/>
    <n v="1"/>
    <n v="38.99"/>
    <x v="1"/>
    <x v="4"/>
    <s v="Oficina de Prensa"/>
    <s v="Consejo Superior"/>
    <s v="Aprobado"/>
    <s v="Sesión N° 53-2023 celebrada el 27 de junio del 2023, ARTÍCULO LX, oficio 5786-2023"/>
    <s v="EUA"/>
    <m/>
    <m/>
    <m/>
  </r>
  <r>
    <n v="2023"/>
    <s v="Junio"/>
    <s v="No"/>
    <m/>
    <m/>
    <m/>
    <x v="2"/>
    <s v="Conmutador Blackmagic Design ATEM Mini Conmutador de transmisión en vivo Pro HDMI con paquete de cable y estuche (4 artículos)."/>
    <n v="1"/>
    <n v="529"/>
    <x v="1"/>
    <x v="4"/>
    <s v="Oficina de Prensa"/>
    <s v="Consejo Superior"/>
    <s v="Aprobado"/>
    <s v="Sesión N° 53-2023 celebrada el 27 de junio del 2023, ARTÍCULO LX, oficio 5786-2023"/>
    <s v="EUA"/>
    <m/>
    <m/>
    <m/>
  </r>
  <r>
    <n v="2023"/>
    <s v="Junio"/>
    <s v="No"/>
    <m/>
    <m/>
    <m/>
    <x v="2"/>
    <s v="Micrófono inalámbrico Sony UWP-D, 1 inalámbrico Sistema de micrófono, negro, Talla única (UWP-D21/14). _x000a_Incluye un sintonizador portátil, transmisor de cuerpo y micrófono Lavalier omnidireccional. "/>
    <n v="2"/>
    <n v="1099.9000000000001"/>
    <x v="1"/>
    <x v="4"/>
    <s v="Oficina de Prensa"/>
    <s v="Consejo Superior"/>
    <s v="Aprobado"/>
    <s v="Sesión N° 53-2023 celebrada el 27 de junio del 2023, ARTÍCULO LX, oficio 5786-2023"/>
    <s v="EUA"/>
    <m/>
    <m/>
    <m/>
  </r>
  <r>
    <n v="2023"/>
    <s v="Julio"/>
    <s v="No"/>
    <m/>
    <m/>
    <m/>
    <x v="2"/>
    <s v="Q33A Computadora con Procesador AMD Ryzen 9 7950X_x000a_-100-100000514WOF_x000a_Tarjeta Madre Asus Rog Strix X670E-E Gaming_x000a_Wifi-90MB1BR0-M0EAY0_x000a_Tarjeta de Video Gigabyte_x000a_Geforce NVIDIA RTX 4090_x000a_Gaming OC - 24GB_x000a_• Fuente de poder 1300 Watts ANTEC SP1300 Modular 80+PLATINO_x000a_• ***CPU GIGABYTE AORUS WATERFORCE X 360_x000a_ENFRIADOR_x000a_Número de serie: 097955-_x000a_0397-MB1BK0"/>
    <n v="1"/>
    <n v="6686.19"/>
    <x v="1"/>
    <x v="4"/>
    <s v="Oficina de Prensa"/>
    <s v="Consejo Superior"/>
    <s v="Aprobado"/>
    <s v="Sesión N° 53-2023 celebrada el 27 de junio del 2023, ARTÍCULO LIX, oficio 5813-2023"/>
    <s v="EUA"/>
    <m/>
    <s v="INL-075-2023"/>
    <m/>
  </r>
  <r>
    <n v="2023"/>
    <s v="Julio"/>
    <s v="No"/>
    <m/>
    <m/>
    <m/>
    <x v="2"/>
    <s v="Q33B DELL Portátil XPS 15 - 9520, Intel de 12.ª generación_x000a_Procesador Core i9-12900HK_x000a_(caché de 24 M hasta 5,00 GHz), DDR5 de 32 GB a 4800 MHz, 2 TB Unidad de estado sólido, 15,6&quot;, 3,5 K 3456x2160, 60 Hz, OLED, Táctil, Windows 11 Pro._x000a_Número de serie: J41BLR3"/>
    <n v="1"/>
    <n v="6104.54"/>
    <x v="1"/>
    <x v="4"/>
    <s v="Oficina de Prensa"/>
    <s v="Consejo Superior"/>
    <s v="Aprobado"/>
    <s v="Sesión N° 53-2023 celebrada el 27 de junio del 2023, ARTÍCULO LIX, oficio 5813-2023"/>
    <s v="EUA"/>
    <m/>
    <s v="INL-075-2023"/>
    <m/>
  </r>
  <r>
    <n v="2023"/>
    <s v="Julio"/>
    <s v="No"/>
    <m/>
    <m/>
    <m/>
    <x v="2"/>
    <s v="Q33C SAMSUNG ODYSSEY G5 LS27BG402ENXGO 240"/>
    <n v="1"/>
    <n v="507.74"/>
    <x v="1"/>
    <x v="4"/>
    <s v="Oficina de Prensa"/>
    <s v="Consejo Superior"/>
    <s v="Aprobado"/>
    <s v="Sesión N° 53-2023 celebrada el 27 de junio del 2023, ARTÍCULO LIX, oficio 5813-2023"/>
    <s v="EUA"/>
    <m/>
    <s v="INL-075-2023"/>
    <m/>
  </r>
  <r>
    <n v="2023"/>
    <s v="Julio"/>
    <s v="No"/>
    <m/>
    <m/>
    <m/>
    <x v="2"/>
    <s v="Q33D GO PRO-HERO 10 BLACK"/>
    <n v="3"/>
    <n v="2315.61"/>
    <x v="1"/>
    <x v="4"/>
    <s v="Oficina de Prensa"/>
    <s v="Consejo Superior"/>
    <s v="Aprobado"/>
    <s v="Sesión N° 53-2023 celebrada el 27 de junio del 2023, ARTÍCULO LIX, oficio 5813-2023"/>
    <s v="EUA"/>
    <m/>
    <s v="INL-075-2023"/>
    <m/>
  </r>
  <r>
    <n v="2023"/>
    <s v="Julio"/>
    <s v="No"/>
    <m/>
    <m/>
    <m/>
    <x v="2"/>
    <s v="Q48E ADAPTADOR CONVERSOR DE VIDEO_x000a_DISPLAYPORT A HDMI CABLE CONVERTIDOR DP PASIVO HEMBRA HDMI MACHO DP 1920X1200 – ADAPTADOR DE VIDEO – DISPLAYPORT MACHO A HDMI HEMBRA"/>
    <n v="1"/>
    <n v="27.09"/>
    <x v="1"/>
    <x v="4"/>
    <s v="Oficina de Prensa"/>
    <s v="Consejo Superior"/>
    <s v="Aprobado"/>
    <s v="Sesión N° 53-2023 celebrada el 27 de junio del 2023, ARTÍCULO LIX, oficio 5813-2023"/>
    <s v="EUA"/>
    <m/>
    <s v="INL-075-2023"/>
    <m/>
  </r>
  <r>
    <n v="2023"/>
    <s v="Julio"/>
    <s v="No"/>
    <m/>
    <m/>
    <m/>
    <x v="6"/>
    <s v="Q48F WINDOWS 11 PRO - LICENCIA - 1 LICENCIA"/>
    <n v="1"/>
    <n v="326.48"/>
    <x v="1"/>
    <x v="4"/>
    <s v="Oficina de Prensa"/>
    <s v="Consejo Superior"/>
    <s v="Aprobado"/>
    <s v="Sesión N° 53-2023 celebrada el 27 de junio del 2023, ARTÍCULO LIX, oficio 5813-2023"/>
    <s v="EUA"/>
    <m/>
    <s v="INL-075-2023"/>
    <m/>
  </r>
  <r>
    <n v="2023"/>
    <s v="Agosto"/>
    <s v="No"/>
    <d v="2023-08-03T00:00:00"/>
    <m/>
    <m/>
    <x v="6"/>
    <s v="Code: B089P64Z1N Adobe Acrobat PRO 2020 License PC"/>
    <n v="2"/>
    <n v="1077.28"/>
    <x v="1"/>
    <x v="1"/>
    <s v="Departamento de Medicina Legal"/>
    <s v="Consejo Superior"/>
    <s v="Aprobado"/>
    <s v="Sesión N° 62-2023 celebrada el 27 de julio del 2023, ARTÍCULO XLIX, Of 6811-2023"/>
    <s v="EUA"/>
    <m/>
    <s v="INL-467-2023"/>
    <s v="Se conoce por acuerdo del CS, No gestionado por la OCRI"/>
  </r>
  <r>
    <n v="2023"/>
    <s v="Agosto"/>
    <s v="No"/>
    <m/>
    <m/>
    <m/>
    <x v="1"/>
    <s v="VISOR NOCTURNO NVMPPVS143N GEN 3 MONOCULARS P-43, 1600 FOM, GP, AG, ACCESORIOS ESTÁNDAR. MODELO: PVS14-3N"/>
    <n v="7"/>
    <n v="22890"/>
    <x v="1"/>
    <x v="4"/>
    <s v="Servicio Especial de Respuesta Táctica (SERT)"/>
    <s v="Consejo Superior"/>
    <s v="Aprobado"/>
    <s v="Sesión N° 62-2023 celebrada el 27 de julio de 2023, ARTÍCULO LI, oficio 6801-2023"/>
    <s v="EUA"/>
    <m/>
    <s v="INL-191-2023"/>
    <m/>
  </r>
  <r>
    <n v="2023"/>
    <s v="Agosto"/>
    <s v="No"/>
    <m/>
    <m/>
    <m/>
    <x v="2"/>
    <s v="CÁMARA GO PRO CHDHX-901-XX HERO9 NEGRA RESISTENTE AL AGUA Y DE ACCIÓN CON LCD FRONTAL Y TRASERA TÁCTIL, PANTALLA 5K ULTRA HD VIDEO 20MP FOTOS 1080P ESTABILIZACIÓN DE CÁMARA WEB DE TRANSMISIÓN EN VIVO"/>
    <n v="10"/>
    <n v="4550"/>
    <x v="1"/>
    <x v="4"/>
    <s v="Servicio Especial de Respuesta Táctica (SERT)"/>
    <s v="Consejo Superior"/>
    <s v="Aprobado"/>
    <s v="Sesión N° 62-2023 celebrada el 27 de julio de 2023, ARTÍCULO LI, oficio 6801-2023"/>
    <s v="EUA"/>
    <m/>
    <s v="INL-191-2023"/>
    <m/>
  </r>
  <r>
    <n v="2023"/>
    <s v="Agosto"/>
    <s v="No"/>
    <m/>
    <m/>
    <m/>
    <x v="4"/>
    <s v="TRANSPORTE DE ESTADOS UNIDOS A COSTA RICA"/>
    <n v="1"/>
    <n v="250"/>
    <x v="1"/>
    <x v="7"/>
    <s v="NA"/>
    <s v="Consejo Superior"/>
    <s v="Aprobado"/>
    <s v="Sesión N° 62-2023 celebrada el 27 de julio de 2023, ARTÍCULO LI, oficio 6801-2023"/>
    <s v="EUA"/>
    <m/>
    <s v="INL-191-2023"/>
    <m/>
  </r>
  <r>
    <n v="2023"/>
    <s v="Agosto"/>
    <s v="No"/>
    <m/>
    <m/>
    <m/>
    <x v="2"/>
    <s v="NEEWER Teleprompter X14 con control remoto RT-110 y aplicación (conexión Bluetooth a través de la aplicación NEEWER Teleprompter), portátil, sin montaje, compatible con iPad Android, tablet, smartphone, cámara DSLR."/>
    <n v="1"/>
    <n v="175.59"/>
    <x v="1"/>
    <x v="4"/>
    <s v="Oficina de Prensa"/>
    <s v="Consejo Superior"/>
    <s v="Aprobado"/>
    <s v="Sesión N° 65-2023 celebrada el 08 de agosto del 2023, ARTÍCULO L, OFICIO 7279-2023"/>
    <s v="EUA"/>
    <m/>
    <s v="INL-523-2023"/>
    <m/>
  </r>
  <r>
    <n v="2023"/>
    <s v="Agosto"/>
    <s v="No"/>
    <m/>
    <m/>
    <m/>
    <x v="1"/>
    <s v="CHALECO OCULTABLE-LVL 2 SPIKE NEGRO GRANDE HG-CVSTD-SP-L2- HAVEN GEAR LLC"/>
    <n v="2"/>
    <n v="746.84"/>
    <x v="1"/>
    <x v="5"/>
    <s v="Sección de Cárceles"/>
    <s v="Consejo Superior"/>
    <s v="Aprobado"/>
    <s v="Sesión N° 67-2023 celebrada el 15 de agosto del 2023, ARTÍCULO L, oficio 7449-2023"/>
    <s v="EUA"/>
    <m/>
    <s v="INL-163-2023"/>
    <m/>
  </r>
  <r>
    <n v="2023"/>
    <s v="Agosto"/>
    <s v="No"/>
    <m/>
    <m/>
    <m/>
    <x v="1"/>
    <s v="CHALECO OCULTABLE-LVL 2 SPIKE NEGRO GRANDE HG-CVSTD-SP-L2- HAVEN GEAR LLC"/>
    <n v="2"/>
    <n v="746.84"/>
    <x v="1"/>
    <x v="3"/>
    <s v="Sección de Cárceles de Pococí"/>
    <s v="Consejo Superior"/>
    <s v="Aprobado"/>
    <s v="Sesión N° 67-2023 celebrada el 15 de agosto del 2023, ARTÍCULO L, oficio 7449-2023"/>
    <s v="EUA"/>
    <m/>
    <s v="INL-163-2023"/>
    <m/>
  </r>
  <r>
    <n v="2023"/>
    <s v="Agosto"/>
    <s v="No"/>
    <m/>
    <m/>
    <m/>
    <x v="1"/>
    <s v="CHALECO OCULTABLE-LVL 2 SPIKE NEGRO GRANDE HG-CVSTD-SP-L2- HAVEN GEAR LLC"/>
    <n v="2"/>
    <n v="746.84"/>
    <x v="1"/>
    <x v="2"/>
    <s v="Sección de Cárceles de San Carlos"/>
    <s v="Consejo Superior"/>
    <s v="Aprobado"/>
    <s v="Sesión N° 67-2023 celebrada el 15 de agosto del 2023, ARTÍCULO L, oficio 7449-2023"/>
    <s v="EUA"/>
    <m/>
    <s v="INL-163-2023"/>
    <m/>
  </r>
  <r>
    <n v="2023"/>
    <s v="Agosto"/>
    <s v="No"/>
    <m/>
    <m/>
    <m/>
    <x v="1"/>
    <s v="CHALECO OCULTABLE-LVL 2 SPIKE NEGRO GRANDE HG-CVSTD-SP-L2- HAVEN GEAR LLC"/>
    <n v="1"/>
    <n v="373.42"/>
    <x v="1"/>
    <x v="3"/>
    <s v="Sección de Cárceles de Siquirres"/>
    <s v="Consejo Superior"/>
    <s v="Aprobado"/>
    <s v="Sesión N° 67-2023 celebrada el 15 de agosto del 2023, ARTÍCULO L, oficio 7449-2023"/>
    <s v="EUA"/>
    <m/>
    <s v="INL-163-2023"/>
    <m/>
  </r>
  <r>
    <n v="2023"/>
    <s v="Agosto"/>
    <s v="No"/>
    <m/>
    <m/>
    <m/>
    <x v="1"/>
    <s v="CHALECO OCULTABLE-LVL 2 SPIKE-NEGRO-XL HG-CVSTD-SP-L2 - HAVEN GEAR LLC"/>
    <n v="9"/>
    <n v="3360.78"/>
    <x v="1"/>
    <x v="5"/>
    <s v="Sección de Cárceles"/>
    <s v="Consejo Superior"/>
    <s v="Aprobado"/>
    <s v="Sesión N° 67-2023 celebrada el 15 de agosto del 2023, ARTÍCULO L, oficio 7449-2023"/>
    <s v="EUA"/>
    <m/>
    <s v="INL-163-2023"/>
    <m/>
  </r>
  <r>
    <n v="2023"/>
    <s v="Agosto"/>
    <s v="No"/>
    <m/>
    <m/>
    <m/>
    <x v="1"/>
    <s v="CHALECO OCULTABLE-LVL 2 SPIKE-NEGRO-XL HG-CVSTD-SP-L2 - HAVEN GEAR LLC"/>
    <n v="2"/>
    <n v="746.84"/>
    <x v="1"/>
    <x v="3"/>
    <s v="Sección de Cárceles de Pococí"/>
    <s v="Consejo Superior"/>
    <s v="Aprobado"/>
    <s v="Sesión N° 67-2023 celebrada el 15 de agosto del 2023, ARTÍCULO L, oficio 7449-2023"/>
    <s v="EUA"/>
    <m/>
    <s v="INL-163-2023"/>
    <m/>
  </r>
  <r>
    <n v="2023"/>
    <s v="Agosto"/>
    <s v="No"/>
    <m/>
    <m/>
    <m/>
    <x v="1"/>
    <s v="CHALECO OCULTABLE-LVL 2 SPIKE-NEGRO-XL HG-CVSTD-SP-L2 - HAVEN GEAR LLC"/>
    <n v="5"/>
    <n v="1867.1000000000001"/>
    <x v="1"/>
    <x v="2"/>
    <s v="Sección de Cárceles de San Carlos"/>
    <s v="Consejo Superior"/>
    <s v="Aprobado"/>
    <s v="Sesión N° 67-2023 celebrada el 15 de agosto del 2023, ARTÍCULO L, oficio 7449-2023"/>
    <s v="EUA"/>
    <m/>
    <s v="INL-163-2023"/>
    <m/>
  </r>
  <r>
    <n v="2023"/>
    <s v="Agosto"/>
    <s v="No"/>
    <m/>
    <m/>
    <m/>
    <x v="1"/>
    <s v="CHALECO OCULTABLE-LVL 2 SPIKE-NEGRO-XL HG-CVSTD-SP-L2 - HAVEN GEAR LLC"/>
    <n v="3"/>
    <n v="1120.26"/>
    <x v="1"/>
    <x v="3"/>
    <s v="Sección de Cárceles de Siquirres"/>
    <s v="Consejo Superior"/>
    <s v="Aprobado"/>
    <s v="Sesión N° 67-2023 celebrada el 15 de agosto del 2023, ARTÍCULO L, oficio 7449-2023"/>
    <s v="EUA"/>
    <m/>
    <s v="INL-163-2023"/>
    <m/>
  </r>
  <r>
    <n v="2023"/>
    <s v="Agosto"/>
    <s v="No"/>
    <m/>
    <m/>
    <m/>
    <x v="1"/>
    <s v="CHALECO OCULTABLE-LVL 2 SPIKE-NEGRO-PEQUEÑO HG-CVSTD-SP-L2- HAVEN GEAR LLC"/>
    <n v="3"/>
    <n v="1120.26"/>
    <x v="1"/>
    <x v="5"/>
    <s v="Sección de Cárceles"/>
    <s v="Consejo Superior"/>
    <s v="Aprobado"/>
    <s v="Sesión N° 67-2023 celebrada el 15 de agosto del 2023, ARTÍCULO L, oficio 7449-2023"/>
    <s v="EUA"/>
    <m/>
    <s v="INL-163-2023"/>
    <m/>
  </r>
  <r>
    <n v="2023"/>
    <s v="Agosto"/>
    <s v="No"/>
    <m/>
    <m/>
    <m/>
    <x v="1"/>
    <s v="CHALECO OCULTABLE-LVL 2 SPIKE-NEGRO-PEQUEÑO HG-CVSTD-SP-L2- HAVEN GEAR LLC"/>
    <n v="13"/>
    <n v="4854.46"/>
    <x v="1"/>
    <x v="3"/>
    <s v="Sección de Cárceles de Pococí"/>
    <s v="Consejo Superior"/>
    <s v="Aprobado"/>
    <s v="Sesión N° 67-2023 celebrada el 15 de agosto del 2023, ARTÍCULO L, oficio 7449-2023"/>
    <s v="EUA"/>
    <m/>
    <s v="INL-163-2023"/>
    <m/>
  </r>
  <r>
    <n v="2023"/>
    <s v="Agosto"/>
    <s v="No"/>
    <m/>
    <m/>
    <m/>
    <x v="1"/>
    <s v="CHALECO OCULTABLE-LVL 2 SPIKE-NEGRO-PEQUEÑO HG-CVSTD-SP-L2- HAVEN GEAR LLC"/>
    <n v="5"/>
    <n v="1867.1000000000001"/>
    <x v="1"/>
    <x v="2"/>
    <s v="Sección de Cárceles de San Carlos"/>
    <s v="Consejo Superior"/>
    <s v="Aprobado"/>
    <s v="Sesión N° 67-2023 celebrada el 15 de agosto del 2023, ARTÍCULO L, oficio 7449-2023"/>
    <s v="EUA"/>
    <m/>
    <s v="INL-163-2023"/>
    <m/>
  </r>
  <r>
    <n v="2023"/>
    <s v="Agosto"/>
    <s v="No"/>
    <m/>
    <m/>
    <m/>
    <x v="1"/>
    <s v="CHALECO OCULTABLE-LVL 2 SPIKE-NEGRO-PEQUEÑO HG-CVSTD-SP-L2- HAVEN GEAR LLC"/>
    <n v="2"/>
    <n v="746.84"/>
    <x v="1"/>
    <x v="3"/>
    <s v="Sección de Cárceles de Siquirres"/>
    <s v="Consejo Superior"/>
    <s v="Aprobado"/>
    <s v="Sesión N° 67-2023 celebrada el 15 de agosto del 2023, ARTÍCULO L, oficio 7449-2023"/>
    <s v="EUA"/>
    <m/>
    <s v="INL-163-2023"/>
    <m/>
  </r>
  <r>
    <n v="2023"/>
    <s v="Agosto"/>
    <s v="No"/>
    <m/>
    <m/>
    <m/>
    <x v="1"/>
    <s v="CHALECO OCULTABLE-LVL 2 SPIKE-NEGRO-MEDIANO HG-CVSTD-SP-L2- HAVEN GEAR LLC"/>
    <n v="1"/>
    <n v="373.42"/>
    <x v="1"/>
    <x v="5"/>
    <s v="Sección de Cárceles"/>
    <s v="Consejo Superior"/>
    <s v="Aprobado"/>
    <s v="Sesión N° 67-2023 celebrada el 15 de agosto del 2023, ARTÍCULO L, oficio 7449-2023"/>
    <s v="EUA"/>
    <m/>
    <s v="INL-163-2023"/>
    <m/>
  </r>
  <r>
    <n v="2023"/>
    <s v="Agosto"/>
    <s v="No"/>
    <m/>
    <m/>
    <m/>
    <x v="1"/>
    <s v="CHALECO OCULTABLE-LVL 2 SPIKE-NEGRO-MEDIANO HG-CVSTD-SP-L2- HAVEN GEAR LLC"/>
    <n v="1"/>
    <n v="373.42"/>
    <x v="1"/>
    <x v="2"/>
    <s v="Sección de Cárceles de San Carlos"/>
    <s v="Consejo Superior"/>
    <s v="Aprobado"/>
    <s v="Sesión N° 67-2023 celebrada el 15 de agosto del 2023, ARTÍCULO L, oficio 7449-2023"/>
    <s v="EUA"/>
    <m/>
    <s v="INL-163-2023"/>
    <m/>
  </r>
  <r>
    <n v="2023"/>
    <s v="Agosto"/>
    <s v="No"/>
    <m/>
    <m/>
    <m/>
    <x v="1"/>
    <s v="CHALECO OCULTABLE-LVL 2 SPIKE-NEGRO-MEDIANO HG-CVSTD-SP-L2- HAVEN GEAR LLC"/>
    <n v="1"/>
    <n v="373.42"/>
    <x v="1"/>
    <x v="3"/>
    <s v="Sección de Cárceles de Siquirres"/>
    <s v="Consejo Superior"/>
    <s v="Aprobado"/>
    <s v="Sesión N° 67-2023 celebrada el 15 de agosto del 2023, ARTÍCULO L, oficio 7449-2023"/>
    <s v="EUA"/>
    <m/>
    <s v="INL-163-2023"/>
    <m/>
  </r>
  <r>
    <n v="2023"/>
    <s v="Agosto"/>
    <s v="No"/>
    <m/>
    <m/>
    <m/>
    <x v="1"/>
    <s v="CHALECO OCULTABLE-LVL 2 SPIKE-NEGRO-MEDIANO HG-CVSTD-SP-L2- HAVEN GEAR LLC"/>
    <n v="4"/>
    <n v="1493.68"/>
    <x v="1"/>
    <x v="4"/>
    <s v="Sección de Cárceles de Pérez Zeledón"/>
    <s v="Consejo Superior"/>
    <s v="Aprobado"/>
    <s v="Sesión N° 67-2023 celebrada el 15 de agosto del 2023, ARTÍCULO L, oficio 7449-2023"/>
    <s v="EUA"/>
    <m/>
    <s v="INL-163-2023"/>
    <m/>
  </r>
  <r>
    <n v="2023"/>
    <s v="Agosto"/>
    <s v="No"/>
    <m/>
    <m/>
    <m/>
    <x v="1"/>
    <s v="Porta placas AETOS marca Armor"/>
    <n v="5"/>
    <n v="2898"/>
    <x v="1"/>
    <x v="4"/>
    <s v="Secretaría General"/>
    <s v="Consejo Superior"/>
    <s v="Aprobado"/>
    <s v="sesión N° 68-2023 celebrada el 17 de agosto del 2023, ARTÍCULO L, oficio 7496-2023"/>
    <s v="EUA"/>
    <m/>
    <m/>
    <m/>
  </r>
  <r>
    <n v="2023"/>
    <s v="Agosto"/>
    <s v="No"/>
    <m/>
    <m/>
    <m/>
    <x v="1"/>
    <s v="Placa balística nivel III marca Tencate"/>
    <n v="10"/>
    <n v="6327"/>
    <x v="1"/>
    <x v="4"/>
    <s v="Secretaría General"/>
    <s v="Consejo Superior"/>
    <s v="Aprobado"/>
    <s v="sesión N° 68-2023 celebrada el 17 de agosto del 2023, ARTÍCULO L, oficio 7496-2023"/>
    <s v="EUA"/>
    <m/>
    <m/>
    <m/>
  </r>
  <r>
    <n v="2023"/>
    <s v="Agosto"/>
    <s v="No"/>
    <m/>
    <m/>
    <m/>
    <x v="9"/>
    <s v="Vehículo marca Toyota"/>
    <n v="1"/>
    <n v="70695"/>
    <x v="1"/>
    <x v="4"/>
    <s v="Secretaría General"/>
    <s v="Consejo Superior"/>
    <s v="Aprobado"/>
    <s v="sesión N° 69-2023 celebrada el 22 de agosto de 2023, ARTÍCULO XXXVI, oficio 7577-2023"/>
    <s v="EUA"/>
    <m/>
    <s v="INL-345-2023"/>
    <m/>
  </r>
  <r>
    <n v="2023"/>
    <s v="Agosto"/>
    <s v="No"/>
    <m/>
    <m/>
    <m/>
    <x v="9"/>
    <s v="MOTOCICLETA MARCA YAMAHA XTZ690"/>
    <n v="4"/>
    <n v="78000"/>
    <x v="1"/>
    <x v="4"/>
    <s v="Secretaría General"/>
    <s v="Consejo Superior"/>
    <s v="Aprobado"/>
    <s v="sesión N° 69-2023 celebrada el 22 de agosto de 2023, ARTÍCULO XXXVI, oficio 7577-2023"/>
    <s v="EUA"/>
    <m/>
    <s v="INL-345-2023"/>
    <m/>
  </r>
  <r>
    <n v="2023"/>
    <s v="Agosto"/>
    <s v="No"/>
    <m/>
    <m/>
    <m/>
    <x v="1"/>
    <s v="3500 Genetic Analyzer (HID), enviado con: Array 3500 (de 8 capilares) y polímero POP™, Reactivos de identificación humana y otros consumibles para la calificación del sistema, Estación™ de trabajo Dell con monitor de pantalla plana y el software integrado para el control de instrumentos, recopilación de datos, control de calidad y lectura de bases o dimensionamiento de muestras. "/>
    <n v="1"/>
    <n v="155000"/>
    <x v="1"/>
    <x v="1"/>
    <s v="Departamento de Ciencias Forenses"/>
    <s v="Consejo Superior"/>
    <s v="Aprobado"/>
    <s v="Sesión N° 70-2023 celebrada el 23 de agosto del 2023, ARTÍCULO LVI, oficio 7666-2023"/>
    <s v="EUA"/>
    <s v="nota de la Universidad del Norte de Texas del 10 de agosto de 2023"/>
    <m/>
    <s v="Sesión N° 70-2023 celebrada el 23 de agosto del 2023, ARTÍCULO XXXVIII, oficio 7670"/>
  </r>
  <r>
    <n v="2023"/>
    <s v="Agosto"/>
    <s v="No"/>
    <m/>
    <m/>
    <m/>
    <x v="1"/>
    <s v="PCR en tiempo real (HID) de QuantStudio™ 5, enviado con: computadora portátil y con el software de análisis de PCR en tiempo real HID v1.3. "/>
    <n v="1"/>
    <n v="72000"/>
    <x v="1"/>
    <x v="1"/>
    <s v="Departamento de Ciencias Forenses"/>
    <s v="Consejo Superior"/>
    <s v="Aprobado"/>
    <s v="Sesión N° 70-2023 celebrada el 23 de agosto del 2023, ARTÍCULO XXXVIII, oficio 7670"/>
    <s v="EUA"/>
    <s v="nota de la Universidad del Norte de Texas del 10 de agosto de 2023"/>
    <m/>
    <s v="Sesión N° 70-2023 celebrada el 23 de agosto del 2023, ARTÍCULO XXXVIII, oficio 7670"/>
  </r>
  <r>
    <n v="2023"/>
    <s v="Agosto"/>
    <s v="No"/>
    <m/>
    <m/>
    <m/>
    <x v="4"/>
    <s v="Import proces and airport storage Ref instrument AB 3500 Genetic Analyzer code 4406017"/>
    <n v="1"/>
    <n v="57000"/>
    <x v="1"/>
    <x v="1"/>
    <s v="Departamento de Ciencias Forenses"/>
    <s v="Consejo Superior"/>
    <s v="Aprobado"/>
    <s v="Sesión N° 70-2023 celebrada el 23 de agosto del 2023, ARTÍCULO LVI, oficio 7666-2023"/>
    <s v="EUA"/>
    <s v="nota de la Universidad del Norte de Texas del 10 de agosto de 2023"/>
    <m/>
    <s v="Sesión N° 70-2023 celebrada el 23 de agosto del 2023, ARTÍCULO XXXVIII, oficio 7670"/>
  </r>
  <r>
    <n v="2023"/>
    <s v="Septiembre"/>
    <s v="No"/>
    <d v="2023-09-05T00:00:00"/>
    <m/>
    <m/>
    <x v="2"/>
    <s v="Samsung Televisor 43 Full HD Smart"/>
    <n v="1"/>
    <n v="331.65"/>
    <x v="1"/>
    <x v="5"/>
    <s v="Sección de Cárceles de Garabito"/>
    <s v="Consejo Superior"/>
    <s v="Aprobado"/>
    <s v="sesión N° 71-2023 celebrada el 29 de agosto del 2023, ARTÍCULO LVII, Oficio 7955-2023"/>
    <s v="EUA"/>
    <m/>
    <m/>
    <s v="Se conoce por acuerdo del CS, No gestionado por la OCRI"/>
  </r>
  <r>
    <n v="2023"/>
    <s v="Septiembre"/>
    <s v="No"/>
    <d v="2023-09-05T00:00:00"/>
    <m/>
    <m/>
    <x v="2"/>
    <s v="Samsung Televisor 43 Full HD Smart"/>
    <n v="1"/>
    <n v="331.65"/>
    <x v="1"/>
    <x v="4"/>
    <s v="Sección de Cárceles de Pérez Zeledón"/>
    <s v="Consejo Superior"/>
    <s v="Aprobado"/>
    <s v="sesión N° 71-2023 celebrada el 29 de agosto del 2023, ARTÍCULO LVII, Oficio 7955-2023"/>
    <s v="EUA"/>
    <m/>
    <s v="INL-610-2023"/>
    <m/>
  </r>
  <r>
    <n v="2023"/>
    <s v="Septiembre"/>
    <s v="No"/>
    <d v="2023-09-05T00:00:00"/>
    <m/>
    <m/>
    <x v="2"/>
    <s v="Samsung Televisor 43 Full HD Smart"/>
    <n v="1"/>
    <n v="331.65"/>
    <x v="1"/>
    <x v="6"/>
    <s v="Sección de Cárceles de Santa Cruz"/>
    <s v="Consejo Superior"/>
    <s v="Aprobado"/>
    <s v="sesión N° 71-2023 celebrada el 29 de agosto del 2023, ARTÍCULO LVII, Oficio 7955-2023"/>
    <s v="EUA"/>
    <m/>
    <s v="INL-610-2023"/>
    <m/>
  </r>
  <r>
    <n v="2023"/>
    <s v="Septiembre"/>
    <s v="No"/>
    <d v="2023-09-05T00:00:00"/>
    <m/>
    <m/>
    <x v="2"/>
    <s v="Samsung Televisor 43 Full HD Smart"/>
    <n v="1"/>
    <n v="331.65"/>
    <x v="1"/>
    <x v="3"/>
    <s v="Sección de Cárceles de Siquirres"/>
    <s v="Consejo Superior"/>
    <s v="Aprobado"/>
    <s v="sesión N° 71-2023 celebrada el 29 de agosto del 2023, ARTÍCULO LVII, Oficio 7955-2023"/>
    <s v="EUA"/>
    <m/>
    <s v="INL-610-2023"/>
    <m/>
  </r>
  <r>
    <n v="2023"/>
    <s v="Septiembre"/>
    <s v="No"/>
    <d v="2023-09-05T00:00:00"/>
    <m/>
    <m/>
    <x v="2"/>
    <s v="Samsung Televisor 43 Full HD Smart"/>
    <n v="1"/>
    <n v="331.65"/>
    <x v="1"/>
    <x v="3"/>
    <s v="Sección de Cárceles de Limón"/>
    <s v="Consejo Superior"/>
    <s v="Aprobado"/>
    <s v="sesión N° 71-2023 celebrada el 29 de agosto del 2023, ARTÍCULO LVII, Oficio 7955-2023"/>
    <s v="EUA"/>
    <m/>
    <s v="INL-610-2023"/>
    <m/>
  </r>
  <r>
    <n v="2023"/>
    <s v="Septiembre"/>
    <s v="No"/>
    <d v="2023-09-05T00:00:00"/>
    <m/>
    <m/>
    <x v="2"/>
    <s v="Nippon Soporte de Pared Móvil para Pantallas de 23 a 60"/>
    <n v="2"/>
    <n v="51.34"/>
    <x v="1"/>
    <x v="5"/>
    <s v="Sección de Cárceles de Garabito"/>
    <s v="Consejo Superior"/>
    <s v="Aprobado"/>
    <s v="sesión N° 71-2023 celebrada el 29 de agosto del 2023, ARTÍCULO LVII, Oficio 7955-2023"/>
    <s v="EUA"/>
    <m/>
    <s v="INL-610-2023"/>
    <m/>
  </r>
  <r>
    <n v="2023"/>
    <s v="Septiembre"/>
    <s v="No"/>
    <d v="2023-09-05T00:00:00"/>
    <m/>
    <m/>
    <x v="2"/>
    <s v="Nippon Soporte de Pared Móvil para Pantallas de 23 a 60"/>
    <n v="1"/>
    <n v="25.67"/>
    <x v="1"/>
    <x v="4"/>
    <s v="Sección de Cárceles de Pérez Zeledón"/>
    <s v="Consejo Superior"/>
    <s v="Aprobado"/>
    <s v="sesión N° 71-2023 celebrada el 29 de agosto del 2023, ARTÍCULO LVII, Oficio 7955-2023"/>
    <s v="EUA"/>
    <m/>
    <s v="INL-610-2023"/>
    <m/>
  </r>
  <r>
    <n v="2023"/>
    <s v="Septiembre"/>
    <s v="No"/>
    <d v="2023-09-05T00:00:00"/>
    <m/>
    <m/>
    <x v="2"/>
    <s v="Nippon Soporte de Pared Móvil para Pantallas de 23 a 60"/>
    <n v="1"/>
    <n v="25.67"/>
    <x v="1"/>
    <x v="6"/>
    <s v="Sección de Cárceles de Santa Cruz"/>
    <s v="Consejo Superior"/>
    <s v="Aprobado"/>
    <s v="sesión N° 71-2023 celebrada el 29 de agosto del 2023, ARTÍCULO LVII, Oficio 7955-2023"/>
    <s v="EUA"/>
    <m/>
    <s v="INL-610-2023"/>
    <m/>
  </r>
  <r>
    <n v="2023"/>
    <s v="Septiembre"/>
    <s v="No"/>
    <d v="2023-09-05T00:00:00"/>
    <m/>
    <m/>
    <x v="2"/>
    <s v="Nippon Soporte de Pared Móvil para Pantallas de 23 a 60"/>
    <n v="1"/>
    <n v="25.67"/>
    <x v="1"/>
    <x v="3"/>
    <s v="Sección de Cárceles de Siquirres"/>
    <s v="Consejo Superior"/>
    <s v="Aprobado"/>
    <s v="sesión N° 71-2023 celebrada el 29 de agosto del 2023, ARTÍCULO LVII, Oficio 7955-2023"/>
    <s v="EUA"/>
    <m/>
    <s v="INL-610-2023"/>
    <m/>
  </r>
  <r>
    <n v="2023"/>
    <s v="Septiembre"/>
    <s v="No"/>
    <d v="2023-09-05T00:00:00"/>
    <m/>
    <m/>
    <x v="2"/>
    <s v="Nippon Soporte de Pared Móvil para Pantallas de 23 a 60"/>
    <n v="1"/>
    <n v="25.67"/>
    <x v="1"/>
    <x v="3"/>
    <s v="Sección de Cárceles de Limón"/>
    <s v="Consejo Superior"/>
    <s v="Aprobado"/>
    <s v="sesión N° 71-2023 celebrada el 29 de agosto del 2023, ARTÍCULO LVII, Oficio 7955-2023"/>
    <s v="EUA"/>
    <m/>
    <s v="INL-610-2023"/>
    <m/>
  </r>
  <r>
    <n v="2023"/>
    <s v="Septiembre"/>
    <s v="No"/>
    <d v="2023-09-05T00:00:00"/>
    <m/>
    <m/>
    <x v="2"/>
    <s v="Nippon Soporte de Pared Móvil para Pantallas de 23 a 60"/>
    <n v="1"/>
    <n v="25.67"/>
    <x v="1"/>
    <x v="2"/>
    <s v="Sección de Cárceles de Alajuela"/>
    <s v="Consejo Superior"/>
    <s v="Aprobado"/>
    <s v="sesión N° 71-2023 celebrada el 29 de agosto del 2023, ARTÍCULO LVII, Oficio 7955-2023"/>
    <s v="EUA"/>
    <m/>
    <s v="INL-610-2023"/>
    <m/>
  </r>
  <r>
    <n v="2023"/>
    <s v="Septiembre"/>
    <s v="No"/>
    <d v="2023-09-05T00:00:00"/>
    <m/>
    <m/>
    <x v="2"/>
    <s v="Nippon Soporte de Pared Móvil para Pantallas de 23 a 60"/>
    <n v="2"/>
    <n v="51.34"/>
    <x v="1"/>
    <x v="1"/>
    <s v="Sección de Cárceles de Heredia"/>
    <s v="Consejo Superior"/>
    <s v="Aprobado"/>
    <s v="sesión N° 71-2023 celebrada el 29 de agosto del 2023, ARTÍCULO LVII, Oficio 7955-2023"/>
    <s v="EUA"/>
    <m/>
    <s v="INL-610-2023"/>
    <m/>
  </r>
  <r>
    <n v="2023"/>
    <s v="Septiembre"/>
    <s v="No"/>
    <d v="2023-09-05T00:00:00"/>
    <m/>
    <m/>
    <x v="2"/>
    <s v="Nippon Soporte de Pared Móvil para Pantallas de 23 a 60"/>
    <n v="2"/>
    <n v="51.34"/>
    <x v="1"/>
    <x v="4"/>
    <s v="Sección de Cárceles del II Circuito de San José"/>
    <s v="Consejo Superior"/>
    <s v="Aprobado"/>
    <s v="sesión N° 71-2023 celebrada el 29 de agosto del 2023, ARTÍCULO LVII, Oficio 7955-2023"/>
    <s v="EUA"/>
    <m/>
    <s v="INL-610-2023"/>
    <m/>
  </r>
  <r>
    <n v="2023"/>
    <s v="Septiembre"/>
    <s v="No"/>
    <d v="2023-09-05T00:00:00"/>
    <m/>
    <m/>
    <x v="2"/>
    <s v="Vizzion Pantalla 50&quot; LED FHD Smart"/>
    <n v="1"/>
    <n v="340.88"/>
    <x v="1"/>
    <x v="5"/>
    <s v="Sección de Cárceles de Garabito"/>
    <s v="Consejo Superior"/>
    <s v="Aprobado"/>
    <s v="sesión N° 71-2023 celebrada el 29 de agosto del 2023, ARTÍCULO LVII, Oficio 7955-2023"/>
    <s v="EUA"/>
    <m/>
    <s v="INL-610-2023"/>
    <m/>
  </r>
  <r>
    <n v="2023"/>
    <s v="Septiembre"/>
    <s v="No"/>
    <d v="2023-09-05T00:00:00"/>
    <m/>
    <m/>
    <x v="2"/>
    <s v="Vizzion Pantalla 50&quot; LED FHD Smart"/>
    <n v="1"/>
    <n v="340.88"/>
    <x v="1"/>
    <x v="2"/>
    <s v="Sección de Cárceles de Alajuela"/>
    <s v="Consejo Superior"/>
    <s v="Aprobado"/>
    <s v="sesión N° 71-2023 celebrada el 29 de agosto del 2023, ARTÍCULO LVII, Oficio 7955-2023"/>
    <s v="EUA"/>
    <m/>
    <s v="INL-610-2023"/>
    <m/>
  </r>
  <r>
    <n v="2023"/>
    <s v="Septiembre"/>
    <s v="No"/>
    <d v="2023-09-05T00:00:00"/>
    <m/>
    <m/>
    <x v="2"/>
    <s v="Vizzion Pantalla 50&quot; LED FHD Smart"/>
    <n v="2"/>
    <n v="681.76"/>
    <x v="1"/>
    <x v="1"/>
    <s v="Sección de Cárceles de Heredia"/>
    <s v="Consejo Superior"/>
    <s v="Aprobado"/>
    <s v="sesión N° 71-2023 celebrada el 29 de agosto del 2023, ARTÍCULO LVII, Oficio 7955-2023"/>
    <s v="EUA"/>
    <m/>
    <s v="INL-610-2023"/>
    <m/>
  </r>
  <r>
    <n v="2023"/>
    <s v="Septiembre"/>
    <s v="No"/>
    <d v="2023-09-05T00:00:00"/>
    <m/>
    <m/>
    <x v="2"/>
    <s v="Vizzion Pantalla 50&quot; LED FHD Smart"/>
    <n v="2"/>
    <n v="681.76"/>
    <x v="1"/>
    <x v="4"/>
    <s v="Sección de Cárceles del II Circuito de San José"/>
    <s v="Consejo Superior"/>
    <s v="Aprobado"/>
    <s v="sesión N° 71-2023 celebrada el 29 de agosto del 2023, ARTÍCULO LVII, Oficio 7955-2023"/>
    <s v="EUA"/>
    <m/>
    <s v="INL-610-2023"/>
    <m/>
  </r>
  <r>
    <n v="2023"/>
    <s v="Octubre"/>
    <s v="No"/>
    <m/>
    <m/>
    <m/>
    <x v="1"/>
    <s v="B-AIS-05-001 Premium Stand Alone Cellebrite Inc. "/>
    <n v="1"/>
    <n v="141310"/>
    <x v="1"/>
    <x v="4"/>
    <s v="Sección Especializada Contra el Cibercrimen"/>
    <s v="Consejo Superior"/>
    <s v="Aprobado"/>
    <s v="sesión N° 87-2023 celebrada el 17 de octubre del 2023, ARTÍCULO LIV, oficio 9474-2023"/>
    <s v="EUA"/>
    <m/>
    <s v="INL-875-2023"/>
    <m/>
  </r>
  <r>
    <n v="2023"/>
    <s v="Octubre"/>
    <s v="No"/>
    <m/>
    <m/>
    <m/>
    <x v="1"/>
    <s v="B-AIS-03-001 Advanced Access Workshop Cellebrite Inc. "/>
    <n v="1"/>
    <n v="15000"/>
    <x v="1"/>
    <x v="4"/>
    <s v="Sección Especializada Contra el Cibercrimen"/>
    <s v="Consejo Superior"/>
    <s v="Aprobado"/>
    <s v="sesión N° 87-2023 celebrada el 17 de octubre del 2023, ARTÍCULO LIV, oficio 9474-2023"/>
    <s v="EUA"/>
    <m/>
    <s v="INL-875-2023"/>
    <m/>
  </r>
  <r>
    <n v="2023"/>
    <s v="Octubre"/>
    <s v="No"/>
    <m/>
    <m/>
    <m/>
    <x v="4"/>
    <s v="Flete"/>
    <n v="1"/>
    <n v="300"/>
    <x v="1"/>
    <x v="7"/>
    <s v="NA"/>
    <s v="Consejo Superior"/>
    <s v="Aprobado"/>
    <s v="sesión N° 87-2023 celebrada el 17 de octubre del 2023, ARTÍCULO LIV, oficio 9474-2023"/>
    <s v="EUA"/>
    <m/>
    <s v="INL-875-2023"/>
    <m/>
  </r>
  <r>
    <n v="2023"/>
    <s v="Octubre"/>
    <s v="No"/>
    <m/>
    <m/>
    <m/>
    <x v="7"/>
    <s v="Sello vectorizado en 3D para el OIJ"/>
    <n v="1"/>
    <n v="357.4"/>
    <x v="1"/>
    <x v="4"/>
    <s v="Secretaría General"/>
    <s v="Consejo Superior"/>
    <s v="Aprobado"/>
    <s v="sesión N° 89-2023 celebrada el 24 de octubre de 2023, ARTÍCULO LXI, oficio 9802-2023"/>
    <s v="EUA"/>
    <m/>
    <m/>
    <m/>
  </r>
  <r>
    <n v="2023"/>
    <s v="Octubre"/>
    <s v="No"/>
    <m/>
    <m/>
    <m/>
    <x v="7"/>
    <s v="ESCUDO POLICIAL SECPRO 24&quot;X48&quot;X.250"/>
    <n v="3"/>
    <n v="375"/>
    <x v="1"/>
    <x v="2"/>
    <s v="Sección de Cárceles"/>
    <s v="Consejo Superior"/>
    <s v="Aprobado"/>
    <s v="sesión N° 89-2023 celebrada el 24 de octubre de 2023, ARTÍCULO LXI, oficio 9802-2023"/>
    <s v="EUA"/>
    <m/>
    <m/>
    <m/>
  </r>
  <r>
    <n v="2023"/>
    <s v="Octubre"/>
    <s v="No"/>
    <m/>
    <m/>
    <m/>
    <x v="7"/>
    <s v="ESCUDO POLICIAL SECPRO 24&quot;X48&quot;X.250"/>
    <n v="1"/>
    <n v="125"/>
    <x v="1"/>
    <x v="5"/>
    <s v="Sección de Cárceles de Garabito"/>
    <s v="Consejo Superior"/>
    <s v="Aprobado"/>
    <s v="sesión N° 89-2023 celebrada el 24 de octubre de 2023, ARTÍCULO LXI, oficio 9802-2023"/>
    <s v="EUA"/>
    <m/>
    <m/>
    <m/>
  </r>
  <r>
    <n v="2023"/>
    <s v="Octubre"/>
    <s v="No"/>
    <m/>
    <m/>
    <m/>
    <x v="7"/>
    <s v="ESCUDO POLICIAL SECPRO 24&quot;X48&quot;X.250"/>
    <n v="4"/>
    <n v="500"/>
    <x v="1"/>
    <x v="4"/>
    <s v="Sección de Cárceles de Guadalupe"/>
    <s v="Consejo Superior"/>
    <s v="Aprobado"/>
    <s v="sesión N° 89-2023 celebrada el 24 de octubre de 2023, ARTÍCULO LXI, oficio 9802-2023"/>
    <s v="EUA"/>
    <m/>
    <m/>
    <m/>
  </r>
  <r>
    <n v="2023"/>
    <s v="Octubre"/>
    <s v="No"/>
    <m/>
    <m/>
    <m/>
    <x v="7"/>
    <s v="ESCUDO POLICIAL SECPRO 24&quot;X48&quot;X.250"/>
    <n v="1"/>
    <n v="125"/>
    <x v="1"/>
    <x v="1"/>
    <s v="Sección de Cárceles"/>
    <s v="Consejo Superior"/>
    <s v="Aprobado"/>
    <s v="sesión N° 89-2023 celebrada el 24 de octubre de 2023, ARTÍCULO LXI, oficio 9802-2023"/>
    <s v="EUA"/>
    <m/>
    <m/>
    <m/>
  </r>
  <r>
    <n v="2023"/>
    <s v="Octubre"/>
    <s v="No"/>
    <m/>
    <m/>
    <m/>
    <x v="7"/>
    <s v="ESCUDO POLICIAL SECPRO 24&quot;X48&quot;X.250"/>
    <n v="1"/>
    <n v="125"/>
    <x v="1"/>
    <x v="4"/>
    <s v="Sección de Cárceles de Pérez Zeledón"/>
    <s v="Consejo Superior"/>
    <s v="Aprobado"/>
    <s v="sesión N° 89-2023 celebrada el 24 de octubre de 2023, ARTÍCULO LXI, oficio 9802-2023"/>
    <s v="EUA"/>
    <m/>
    <m/>
    <m/>
  </r>
  <r>
    <n v="2023"/>
    <s v="Octubre"/>
    <s v="No"/>
    <m/>
    <m/>
    <m/>
    <x v="7"/>
    <s v="ESCUDO POLICIAL SECPRO 24&quot;X48&quot;X.250"/>
    <n v="1"/>
    <n v="125"/>
    <x v="1"/>
    <x v="3"/>
    <s v="Sección de Cárceles de Pococí"/>
    <s v="Consejo Superior"/>
    <s v="Aprobado"/>
    <s v="sesión N° 89-2023 celebrada el 24 de octubre de 2023, ARTÍCULO LXI, oficio 9802-2023"/>
    <s v="EUA"/>
    <m/>
    <m/>
    <m/>
  </r>
  <r>
    <n v="2023"/>
    <s v="Octubre"/>
    <s v="No"/>
    <m/>
    <m/>
    <m/>
    <x v="7"/>
    <s v="ESCUDO POLICIAL SECPRO 24&quot;X48&quot;X.250"/>
    <n v="1"/>
    <n v="125"/>
    <x v="1"/>
    <x v="5"/>
    <s v="Sección de Cárceles"/>
    <s v="Consejo Superior"/>
    <s v="Aprobado"/>
    <s v="sesión N° 89-2023 celebrada el 24 de octubre de 2023, ARTÍCULO LXI, oficio 9802-2023"/>
    <s v="EUA"/>
    <m/>
    <m/>
    <m/>
  </r>
  <r>
    <n v="2023"/>
    <s v="Octubre"/>
    <s v="No"/>
    <m/>
    <m/>
    <m/>
    <x v="7"/>
    <s v="ESCUDO POLICIAL SECPRO 24&quot;X48&quot;X.250"/>
    <n v="1"/>
    <n v="125"/>
    <x v="1"/>
    <x v="2"/>
    <s v="Sección de Cárceles de San Carlos"/>
    <s v="Consejo Superior"/>
    <s v="Aprobado"/>
    <s v="sesión N° 89-2023 celebrada el 24 de octubre de 2023, ARTÍCULO LXI, oficio 9802-2023"/>
    <s v="EUA"/>
    <m/>
    <m/>
    <m/>
  </r>
  <r>
    <n v="2023"/>
    <s v="Octubre"/>
    <s v="No"/>
    <m/>
    <m/>
    <m/>
    <x v="7"/>
    <s v="ESCUDO POLICIAL SECPRO 24&quot;X48&quot;X.250"/>
    <n v="2"/>
    <n v="250"/>
    <x v="1"/>
    <x v="2"/>
    <s v="Sección de Cárceles de San Ramón"/>
    <s v="Consejo Superior"/>
    <s v="Aprobado"/>
    <s v="sesión N° 89-2023 celebrada el 24 de octubre de 2023, ARTÍCULO LXI, oficio 9802-2023"/>
    <s v="EUA"/>
    <m/>
    <m/>
    <m/>
  </r>
  <r>
    <n v="2023"/>
    <s v="Octubre"/>
    <s v="No"/>
    <m/>
    <m/>
    <m/>
    <x v="7"/>
    <s v="ESCUDO POLICIAL SECPRO 24&quot;X48&quot;X.250"/>
    <n v="1"/>
    <n v="125"/>
    <x v="1"/>
    <x v="6"/>
    <s v="Sección de Cárceles de Santa Cruz"/>
    <s v="Consejo Superior"/>
    <s v="Aprobado"/>
    <s v="sesión N° 89-2023 celebrada el 24 de octubre de 2023, ARTÍCULO LXI, oficio 9802-2023"/>
    <s v="EUA"/>
    <m/>
    <m/>
    <m/>
  </r>
  <r>
    <n v="2023"/>
    <s v="Octubre"/>
    <s v="No"/>
    <m/>
    <m/>
    <m/>
    <x v="7"/>
    <s v="ESCUDO POLICIAL SECPRO 24&quot;X48&quot;X.250"/>
    <n v="1"/>
    <n v="125"/>
    <x v="1"/>
    <x v="3"/>
    <s v="Sección de Cárceles de Siquirres"/>
    <s v="Consejo Superior"/>
    <s v="Aprobado"/>
    <s v="sesión N° 89-2023 celebrada el 24 de octubre de 2023, ARTÍCULO LXI, oficio 9802-2023"/>
    <s v="EUA"/>
    <m/>
    <m/>
    <m/>
  </r>
  <r>
    <n v="2023"/>
    <s v="Octubre"/>
    <s v="No"/>
    <m/>
    <m/>
    <m/>
    <x v="7"/>
    <s v="CASCO SECPRO POLICE RIOT- EXTRA GRANDE CUBRE LA TALLA M"/>
    <n v="3"/>
    <n v="375"/>
    <x v="1"/>
    <x v="4"/>
    <s v="Sección de Cárceles de Pérez Zeledón"/>
    <s v="Consejo Superior"/>
    <s v="Aprobado"/>
    <s v="sesión N° 89-2023 celebrada el 24 de octubre de 2023, ARTÍCULO LXI, oficio 9802-2023"/>
    <s v="EUA"/>
    <m/>
    <m/>
    <m/>
  </r>
  <r>
    <n v="2023"/>
    <s v="Octubre"/>
    <s v="No"/>
    <m/>
    <m/>
    <m/>
    <x v="7"/>
    <s v="CASCO SECPRO POLICE RIOT- EXTRA GRANDE CUBRE LA TALLA M"/>
    <n v="3"/>
    <n v="375"/>
    <x v="1"/>
    <x v="3"/>
    <s v="Sección de Cárceles de Pococí"/>
    <s v="Consejo Superior"/>
    <s v="Aprobado"/>
    <s v="sesión N° 89-2023 celebrada el 24 de octubre de 2023, ARTÍCULO LXI, oficio 9802-2023"/>
    <s v="EUA"/>
    <m/>
    <m/>
    <m/>
  </r>
  <r>
    <n v="2023"/>
    <s v="Octubre"/>
    <s v="No"/>
    <m/>
    <m/>
    <m/>
    <x v="7"/>
    <s v="CASCO SECPRO POLICE RIOT- EXTRA GRANDE CUBRE LA TALLA M"/>
    <n v="5"/>
    <n v="625"/>
    <x v="1"/>
    <x v="5"/>
    <s v="Sección de Cárceles"/>
    <s v="Consejo Superior"/>
    <s v="Aprobado"/>
    <s v="sesión N° 89-2023 celebrada el 24 de octubre de 2023, ARTÍCULO LXI, oficio 9802-2023"/>
    <s v="EUA"/>
    <m/>
    <m/>
    <m/>
  </r>
  <r>
    <n v="2023"/>
    <s v="Octubre"/>
    <s v="No"/>
    <m/>
    <m/>
    <m/>
    <x v="7"/>
    <s v="CASCO SECPRO POLICE RIOT- EXTRA GRANDE CUBRE LA TALLA M"/>
    <n v="3"/>
    <n v="375"/>
    <x v="1"/>
    <x v="2"/>
    <s v="Sección de Cárceles de San Carlos"/>
    <s v="Consejo Superior"/>
    <s v="Aprobado"/>
    <s v="sesión N° 89-2023 celebrada el 24 de octubre de 2023, ARTÍCULO LXI, oficio 9802-2023"/>
    <s v="EUA"/>
    <m/>
    <m/>
    <m/>
  </r>
  <r>
    <n v="2023"/>
    <s v="Octubre"/>
    <s v="No"/>
    <m/>
    <m/>
    <m/>
    <x v="7"/>
    <s v="CASCO SECPRO POLICE RIOT- EXTRA GRANDE CUBRE LA TALLA M"/>
    <n v="5"/>
    <n v="625"/>
    <x v="1"/>
    <x v="3"/>
    <s v="Sección de Cárceles de Siquirres"/>
    <s v="Consejo Superior"/>
    <s v="Aprobado"/>
    <s v="sesión N° 89-2023 celebrada el 24 de octubre de 2023, ARTÍCULO LXI, oficio 9802-2023"/>
    <s v="EUA"/>
    <m/>
    <m/>
    <m/>
  </r>
  <r>
    <n v="2023"/>
    <s v="Octubre"/>
    <s v="No"/>
    <m/>
    <m/>
    <m/>
    <x v="7"/>
    <s v="GS-07F-0577T CASCO BALÍSTICO SECPRO PASGT NIVEL IIIA-PEQUEÑO (NEGRO) . CUBRE LA TALLA S"/>
    <n v="9"/>
    <n v="1890"/>
    <x v="1"/>
    <x v="2"/>
    <s v="Sección de Cárceles"/>
    <s v="Consejo Superior"/>
    <s v="Aprobado"/>
    <s v="sesión N° 89-2023 celebrada el 24 de octubre de 2023, ARTÍCULO LXI, oficio 9802-2023"/>
    <s v="EUA"/>
    <m/>
    <m/>
    <m/>
  </r>
  <r>
    <n v="2023"/>
    <s v="Octubre"/>
    <s v="No"/>
    <m/>
    <m/>
    <m/>
    <x v="7"/>
    <s v="GS-07F-0577T CASCO BALÍSTICO SECPRO PASGT NIVEL IIIA-PEQUEÑO (NEGRO) . CUBRE LA TALLA S"/>
    <n v="12"/>
    <n v="2520"/>
    <x v="1"/>
    <x v="4"/>
    <s v="Sección de Cárceles de Desamparados"/>
    <s v="Consejo Superior"/>
    <s v="Aprobado"/>
    <s v="sesión N° 89-2023 celebrada el 24 de octubre de 2023, ARTÍCULO LXI, oficio 9802-2023"/>
    <s v="EUA"/>
    <m/>
    <m/>
    <m/>
  </r>
  <r>
    <n v="2023"/>
    <s v="Octubre"/>
    <s v="No"/>
    <m/>
    <m/>
    <m/>
    <x v="7"/>
    <s v="GS-07F-0577T CASCO BALÍSTICO SECPRO PASGT NIVEL IIIA-PEQUEÑO (NEGRO) . CUBRE LA TALLA S"/>
    <n v="5"/>
    <n v="1050"/>
    <x v="1"/>
    <x v="1"/>
    <s v="Sección de Cárceles"/>
    <s v="Consejo Superior"/>
    <s v="Aprobado"/>
    <s v="sesión N° 89-2023 celebrada el 24 de octubre de 2023, ARTÍCULO LXI, oficio 9802-2023"/>
    <s v="EUA"/>
    <m/>
    <m/>
    <m/>
  </r>
  <r>
    <n v="2023"/>
    <s v="Octubre"/>
    <s v="No"/>
    <m/>
    <m/>
    <m/>
    <x v="7"/>
    <s v="GS-07F-0577T CASCO BALÍSTICO SECPRO PASGT NIVEL IIIA-PEQUEÑO (NEGRO) . CUBRE LA TALLA S"/>
    <n v="4"/>
    <n v="840"/>
    <x v="1"/>
    <x v="4"/>
    <s v="Sección de Cárceles de Pérez Zeledón"/>
    <s v="Consejo Superior"/>
    <s v="Aprobado"/>
    <s v="sesión N° 89-2023 celebrada el 24 de octubre de 2023, ARTÍCULO LXI, oficio 9802-2023"/>
    <s v="EUA"/>
    <m/>
    <m/>
    <m/>
  </r>
  <r>
    <n v="2023"/>
    <s v="Octubre"/>
    <s v="No"/>
    <m/>
    <m/>
    <m/>
    <x v="7"/>
    <s v="GS-07F-0577T CASCO BALÍSTICO SECPRO PASGT NIVEL IIIA-PEQUEÑO (NEGRO) . CUBRE LA TALLA S"/>
    <n v="20"/>
    <n v="4200"/>
    <x v="1"/>
    <x v="3"/>
    <s v="Sección de Cárceles de Pococí"/>
    <s v="Consejo Superior"/>
    <s v="Aprobado"/>
    <s v="sesión N° 89-2023 celebrada el 24 de octubre de 2023, ARTÍCULO LXI, oficio 9802-2023"/>
    <s v="EUA"/>
    <m/>
    <m/>
    <m/>
  </r>
  <r>
    <n v="2023"/>
    <s v="Octubre"/>
    <s v="No"/>
    <m/>
    <m/>
    <m/>
    <x v="7"/>
    <s v="GS-07F-0577T CASCO BALÍSTICO SECPRO PASGT NIVEL IIIA-PEQUEÑO (NEGRO) . CUBRE LA TALLA S"/>
    <n v="16"/>
    <n v="3360"/>
    <x v="1"/>
    <x v="5"/>
    <s v="Sección de Cárceles"/>
    <s v="Consejo Superior"/>
    <s v="Aprobado"/>
    <s v="sesión N° 89-2023 celebrada el 24 de octubre de 2023, ARTÍCULO LXI, oficio 9802-2023"/>
    <s v="EUA"/>
    <m/>
    <m/>
    <m/>
  </r>
  <r>
    <n v="2023"/>
    <s v="Octubre"/>
    <s v="No"/>
    <m/>
    <m/>
    <m/>
    <x v="7"/>
    <s v="GS-07F-0577T CASCO BALÍSTICO SECPRO PASGT NIVEL IIIA-PEQUEÑO (NEGRO) . CUBRE LA TALLA S"/>
    <n v="13"/>
    <n v="2730"/>
    <x v="1"/>
    <x v="2"/>
    <s v="Sección de Cárceles de San Carlos"/>
    <s v="Consejo Superior"/>
    <s v="Aprobado"/>
    <s v="sesión N° 89-2023 celebrada el 24 de octubre de 2023, ARTÍCULO LXI, oficio 9802-2023"/>
    <s v="EUA"/>
    <m/>
    <m/>
    <m/>
  </r>
  <r>
    <n v="2023"/>
    <s v="Octubre"/>
    <s v="No"/>
    <m/>
    <m/>
    <m/>
    <x v="7"/>
    <s v="GS-07F-0577T CASCO BALÍSTICO SECPRO PASGT NIVEL IIIA-PEQUEÑO (NEGRO) . CUBRE LA TALLA S"/>
    <n v="13"/>
    <n v="2730"/>
    <x v="1"/>
    <x v="3"/>
    <s v="Sección de Cárceles de Siquirres"/>
    <s v="Consejo Superior"/>
    <s v="Aprobado"/>
    <s v="sesión N° 89-2023 celebrada el 24 de octubre de 2023, ARTÍCULO LXI, oficio 9802-2023"/>
    <s v="EUA"/>
    <m/>
    <m/>
    <m/>
  </r>
  <r>
    <n v="2023"/>
    <s v="Octubre"/>
    <s v="No"/>
    <m/>
    <m/>
    <m/>
    <x v="7"/>
    <s v="TRAJE COMPLETO SECPRO V RIOT GEAR MEDIANO/GRANDE (NEGRO) CUBRE LA TALLA S/M"/>
    <n v="3"/>
    <n v="975"/>
    <x v="1"/>
    <x v="4"/>
    <s v="Sección de Cárceles de Pérez Zeledón"/>
    <s v="Consejo Superior"/>
    <s v="Aprobado"/>
    <s v="sesión N° 89-2023 celebrada el 24 de octubre de 2023, ARTÍCULO LXI, oficio 9802-2023"/>
    <s v="EUA"/>
    <m/>
    <m/>
    <m/>
  </r>
  <r>
    <n v="2023"/>
    <s v="Octubre"/>
    <s v="No"/>
    <m/>
    <m/>
    <m/>
    <x v="7"/>
    <s v="TRAJE COMPLETO SECPRO V RIOT GEAR MEDIANO/GRANDE (NEGRO) CUBRE LA TALLA S/M"/>
    <n v="3"/>
    <n v="975"/>
    <x v="1"/>
    <x v="3"/>
    <s v="Sección de Cárceles de Pococí"/>
    <s v="Consejo Superior"/>
    <s v="Aprobado"/>
    <s v="sesión N° 89-2023 celebrada el 24 de octubre de 2023, ARTÍCULO LXI, oficio 9802-2023"/>
    <s v="EUA"/>
    <m/>
    <m/>
    <m/>
  </r>
  <r>
    <n v="2023"/>
    <s v="Octubre"/>
    <s v="No"/>
    <m/>
    <m/>
    <m/>
    <x v="7"/>
    <s v="TRAJE COMPLETO SECPRO V RIOT GEAR MEDIANO/GRANDE (NEGRO) CUBRE LA TALLA S/M"/>
    <n v="5"/>
    <n v="1625"/>
    <x v="1"/>
    <x v="5"/>
    <s v="Sección de Cárceles"/>
    <s v="Consejo Superior"/>
    <s v="Aprobado"/>
    <s v="sesión N° 89-2023 celebrada el 24 de octubre de 2023, ARTÍCULO LXI, oficio 9802-2023"/>
    <s v="EUA"/>
    <m/>
    <m/>
    <m/>
  </r>
  <r>
    <n v="2023"/>
    <s v="Octubre"/>
    <s v="No"/>
    <m/>
    <m/>
    <m/>
    <x v="7"/>
    <s v="TRAJE COMPLETO SECPRO V RIOT GEAR MEDIANO/GRANDE (NEGRO) CUBRE LA TALLA S/M"/>
    <n v="3"/>
    <n v="975"/>
    <x v="1"/>
    <x v="2"/>
    <s v="Sección de Cárceles de San Carlos"/>
    <s v="Consejo Superior"/>
    <s v="Aprobado"/>
    <s v="sesión N° 89-2023 celebrada el 24 de octubre de 2023, ARTÍCULO LXI, oficio 9802-2023"/>
    <s v="EUA"/>
    <m/>
    <m/>
    <m/>
  </r>
  <r>
    <n v="2023"/>
    <s v="Octubre"/>
    <s v="No"/>
    <m/>
    <m/>
    <m/>
    <x v="7"/>
    <s v="TRAJE COMPLETO SECPRO V RIOT GEAR MEDIANO/GRANDE (NEGRO) CUBRE LA TALLA S/M"/>
    <n v="3"/>
    <n v="975"/>
    <x v="1"/>
    <x v="3"/>
    <s v="Sección de Cárceles de Siquirres"/>
    <s v="Consejo Superior"/>
    <s v="Aprobado"/>
    <s v="sesión N° 89-2023 celebrada el 24 de octubre de 2023, ARTÍCULO LXI, oficio 9802-2023"/>
    <s v="EUA"/>
    <m/>
    <m/>
    <m/>
  </r>
  <r>
    <n v="2023"/>
    <s v="Octubre"/>
    <s v="No"/>
    <m/>
    <m/>
    <m/>
    <x v="7"/>
    <s v="Lámina acrílico transparente 5MM 1.22 x 44mts"/>
    <n v="100"/>
    <n v="9509"/>
    <x v="1"/>
    <x v="4"/>
    <s v="Secretaría General"/>
    <s v="Consejo Superior"/>
    <s v="Aprobado"/>
    <s v="sesión N° 89-2023 celebrada el 24 de octubre de 2023, ARTÍCULO LXI, oficio 9802-2023"/>
    <s v="EUA"/>
    <m/>
    <m/>
    <m/>
  </r>
  <r>
    <n v="2023"/>
    <s v="Octubre"/>
    <s v="No"/>
    <m/>
    <m/>
    <m/>
    <x v="7"/>
    <s v="Rollo Rimark de vinil Color amarillo Golden Matte M311"/>
    <n v="2"/>
    <n v="356.94"/>
    <x v="1"/>
    <x v="4"/>
    <s v="Secretaría General"/>
    <s v="Consejo Superior"/>
    <s v="Aprobado"/>
    <s v="sesión N° 89-2023 celebrada el 24 de octubre de 2023, ARTÍCULO LXI, oficio 9802-2023"/>
    <s v="EUA"/>
    <m/>
    <m/>
    <m/>
  </r>
  <r>
    <n v="2023"/>
    <s v="Octubre"/>
    <s v="No"/>
    <m/>
    <m/>
    <m/>
    <x v="8"/>
    <s v="canes de trabajo razas pastor alemán y pastor malanois, especialidades 2 drogas y táctico, 1 papel moneda,1 rastreo humano "/>
    <n v="4"/>
    <n v="38000"/>
    <x v="1"/>
    <x v="1"/>
    <s v="Unidad Canina"/>
    <s v="Consejo Superior"/>
    <s v="Aprobado"/>
    <s v="sesión N° 89-2023 celebrada el 24 de octubre de 2023, ARTÍCULO LXIII, oficio 9803-2023"/>
    <s v="Países Bajos"/>
    <m/>
    <m/>
    <m/>
  </r>
  <r>
    <n v="2023"/>
    <s v="Octubre"/>
    <s v="No"/>
    <m/>
    <m/>
    <m/>
    <x v="2"/>
    <s v="GOPRO CARGADOR DUAL"/>
    <n v="1"/>
    <n v="60.87"/>
    <x v="1"/>
    <x v="4"/>
    <s v="Sección de Cárceles de Desamparados"/>
    <s v="Consejo Superior"/>
    <s v="Aprobado"/>
    <s v="sesión N° 89-2023 celebrada el 24 de octubre de 2023, ARTÍCULO LXII, oficio 9855-2023"/>
    <s v="EUA"/>
    <m/>
    <s v="INL-836-2023"/>
    <m/>
  </r>
  <r>
    <n v="2023"/>
    <s v="Octubre"/>
    <s v="No"/>
    <m/>
    <m/>
    <m/>
    <x v="2"/>
    <s v="CHDHX-101-RW FIT GOPRO HERO 10 BLACK"/>
    <n v="1"/>
    <n v="370.14"/>
    <x v="1"/>
    <x v="4"/>
    <s v="Sección de Cárceles de Desamparados"/>
    <s v="Consejo Superior"/>
    <s v="Aprobado"/>
    <s v="sesión N° 89-2023 celebrada el 24 de octubre de 2023, ARTÍCULO LXII, oficio 9855-2023"/>
    <s v="EUA"/>
    <m/>
    <s v="INL-836-2023"/>
    <m/>
  </r>
  <r>
    <n v="2023"/>
    <s v="Octubre"/>
    <s v="No"/>
    <m/>
    <m/>
    <m/>
    <x v="2"/>
    <s v="ABGPK-005 FIT GOPRO KIT 5 BOLSAS"/>
    <n v="1"/>
    <n v="8.23"/>
    <x v="1"/>
    <x v="4"/>
    <s v="Sección de Cárceles de Desamparados"/>
    <s v="Consejo Superior"/>
    <s v="Aprobado"/>
    <s v="sesión N° 89-2023 celebrada el 24 de octubre de 2023, ARTÍCULO LXII, oficio 9855-2023"/>
    <s v="EUA"/>
    <m/>
    <s v="INL-836-2023"/>
    <m/>
  </r>
  <r>
    <n v="2023"/>
    <s v="Octubre"/>
    <s v="No"/>
    <m/>
    <m/>
    <m/>
    <x v="2"/>
    <s v="C11CJ61301 IMP EPSON L6270 MULTIFUNCIONAL WIFI/USB"/>
    <n v="1"/>
    <n v="427.54"/>
    <x v="1"/>
    <x v="4"/>
    <s v="Sección de Cárceles de Desamparados"/>
    <s v="Consejo Superior"/>
    <s v="Aprobado"/>
    <s v="sesión N° 89-2023 celebrada el 24 de octubre de 2023, ARTÍCULO LXII, oficio 9855-2023"/>
    <s v="EUA"/>
    <m/>
    <s v="INL-836-2023"/>
    <m/>
  </r>
  <r>
    <n v="2023"/>
    <s v="Octubre"/>
    <s v="No"/>
    <m/>
    <m/>
    <m/>
    <x v="2"/>
    <s v="AUSDX128GUI3V30SA2-RA1 MEM MICRO SD 128GB ADATA PREMIER PRO V30 U3 A2 100/ 80MB"/>
    <n v="1"/>
    <n v="11.52"/>
    <x v="1"/>
    <x v="4"/>
    <s v="Sección de Cárceles de Desamparados"/>
    <s v="Consejo Superior"/>
    <s v="Aprobado"/>
    <s v="sesión N° 89-2023 celebrada el 24 de octubre de 2023, ARTÍCULO LXII, oficio 9855-2023"/>
    <s v="EUA"/>
    <m/>
    <s v="INL-836-2023"/>
    <m/>
  </r>
  <r>
    <n v="2023"/>
    <s v="Octubre"/>
    <s v="No"/>
    <m/>
    <m/>
    <m/>
    <x v="2"/>
    <s v="76Q26LT NB HP PROBOOK 450 G9 Ci7-1255U/16GB/512GBSSD/15.6&quot;/ W11ProEsp"/>
    <n v="1"/>
    <n v="1133.45"/>
    <x v="1"/>
    <x v="4"/>
    <s v="Sección de Cárceles de Desamparados"/>
    <s v="Consejo Superior"/>
    <s v="Aprobado"/>
    <s v="sesión N° 89-2023 celebrada el 24 de octubre de 2023, ARTÍCULO LXII, oficio 9855-2023"/>
    <s v="EUA"/>
    <m/>
    <s v="INL-836-2023"/>
    <m/>
  </r>
  <r>
    <n v="2023"/>
    <s v="Noviembre"/>
    <s v="No"/>
    <d v="2023-11-29T00:00:00"/>
    <s v="OFICIO N° 117-SECCRO-2023"/>
    <d v="2023-03-17T00:00:00"/>
    <x v="2"/>
    <s v="COM-880 ROUTER WIFI PORTATIL 4G"/>
    <n v="3"/>
    <n v="342.29999999999995"/>
    <x v="1"/>
    <x v="4"/>
    <s v="Oficina Especializada contra la Delincuencia Organizada"/>
    <s v="Consejo Superior"/>
    <s v="Aprobado"/>
    <s v="sesión N° 97-2023 celebrada el 21 de noviembre del 2023,ARTÍCULO LXXIII, oficio 10822-2023"/>
    <s v="EUA"/>
    <m/>
    <s v="INL-722-2023"/>
    <m/>
  </r>
  <r>
    <n v="2023"/>
    <s v="Noviembre"/>
    <s v="No"/>
    <d v="2023-11-29T00:00:00"/>
    <s v="OFICIO N° 117-SECCRO-2023"/>
    <d v="2023-03-17T00:00:00"/>
    <x v="2"/>
    <s v="COM-8300 REPETIDOR DUAL-BAND "/>
    <n v="3"/>
    <n v="147.69"/>
    <x v="1"/>
    <x v="4"/>
    <s v="Oficina Especializada contra la Delincuencia Organizada"/>
    <s v="Consejo Superior"/>
    <s v="Aprobado"/>
    <s v="sesión N° 97-2023 celebrada el 21 de noviembre del 2023,ARTÍCULO LXXIII, oficio 10822-2023"/>
    <s v="EUA"/>
    <m/>
    <s v="INL-722-2023"/>
    <m/>
  </r>
  <r>
    <n v="2023"/>
    <s v="Noviembre"/>
    <s v="No"/>
    <d v="2023-11-29T00:00:00"/>
    <s v="OFICIO N° 117-SECCRO-2023"/>
    <d v="2023-03-17T00:00:00"/>
    <x v="2"/>
    <s v="POD-412 CABLE ELITE USB A LIGHTNING NEGRO, 1 M"/>
    <n v="3"/>
    <n v="56.79"/>
    <x v="1"/>
    <x v="4"/>
    <s v="Oficina Especializada contra la Delincuencia Organizada"/>
    <s v="Consejo Superior"/>
    <s v="Aprobado"/>
    <s v="sesión N° 97-2023 celebrada el 21 de noviembre del 2023,ARTÍCULO LXXIII, oficio 10822-2023"/>
    <s v="EUA"/>
    <m/>
    <s v="INL-722-2023"/>
    <m/>
  </r>
  <r>
    <n v="2023"/>
    <s v="Noviembre"/>
    <s v="No"/>
    <d v="2023-11-29T00:00:00"/>
    <s v="OFICIO N° 117-SECCRO-2023"/>
    <d v="2023-03-17T00:00:00"/>
    <x v="2"/>
    <s v="MSD-032/MICRO TARJETA DE MEMORIA MICRO SDHC DE32GB"/>
    <n v="3"/>
    <n v="29.130000000000003"/>
    <x v="1"/>
    <x v="4"/>
    <s v="Oficina Especializada contra la Delincuencia Organizada"/>
    <s v="Consejo Superior"/>
    <s v="Aprobado"/>
    <s v="sesión N° 97-2023 celebrada el 21 de noviembre del 2023,ARTÍCULO LXXIII, oficio 10822-2023"/>
    <s v="EUA"/>
    <m/>
    <s v="INL-722-2023"/>
    <m/>
  </r>
  <r>
    <n v="2023"/>
    <s v="Noviembre"/>
    <s v="No"/>
    <d v="2023-11-29T00:00:00"/>
    <s v="OFICIO N° 117-SECCRO-2023"/>
    <d v="2023-03-17T00:00:00"/>
    <x v="2"/>
    <s v="CAMARA WIFI 3MP C/MOV Y SEGUIDOR DE MOV"/>
    <n v="3"/>
    <n v="192.63"/>
    <x v="1"/>
    <x v="4"/>
    <s v="Oficina Especializada contra la Delincuencia Organizada"/>
    <s v="Consejo Superior"/>
    <s v="Aprobado"/>
    <s v="sesión N° 97-2023 celebrada el 21 de noviembre del 2023,ARTÍCULO LXXIII, oficio 10822-2023"/>
    <s v="EUA"/>
    <m/>
    <s v="INL-722-2023"/>
    <m/>
  </r>
  <r>
    <n v="2023"/>
    <s v="Diciembre"/>
    <s v="No"/>
    <d v="2023-11-14T00:00:00"/>
    <m/>
    <m/>
    <x v="1"/>
    <s v="0455 Botiquín TSD avanzado equipado según normativa vigente +control de signos vitales +control de hemorragias"/>
    <n v="3"/>
    <n v="936.54"/>
    <x v="1"/>
    <x v="4"/>
    <s v="Sección de Cárceles de Desamparados"/>
    <s v="Consejo Superior"/>
    <s v="Aprobado"/>
    <s v="sesión N° 103-2023 celebrada el 12 de diciembre del 2023, ARTÍCULO XLVI, oficio 11438-2023"/>
    <s v="EUA"/>
    <m/>
    <s v="INL-960-2023"/>
    <m/>
  </r>
  <r>
    <n v="2023"/>
    <s v="Diciembre"/>
    <s v="No"/>
    <d v="2023-11-14T00:00:00"/>
    <m/>
    <m/>
    <x v="1"/>
    <s v="0455 Botiquín TSD avanzado equipado según normativa vigente +control de signos vitales +control de hemorragias"/>
    <n v="1"/>
    <n v="312.18"/>
    <x v="1"/>
    <x v="5"/>
    <s v="Sección de Cárceles"/>
    <s v="Consejo Superior"/>
    <s v="Aprobado"/>
    <s v="sesión N° 103-2023 celebrada el 12 de diciembre del 2023, ARTÍCULO XLVI, oficio 11438-2023"/>
    <s v="EUA"/>
    <m/>
    <s v="INL-960-2023"/>
    <m/>
  </r>
  <r>
    <n v="2023"/>
    <s v="Diciembre"/>
    <s v="No"/>
    <d v="2023-11-14T00:00:00"/>
    <m/>
    <m/>
    <x v="1"/>
    <s v="0455 Botiquín TSD avanzado equipado según normativa vigente +control de signos vitales +control de hemorragias"/>
    <n v="1"/>
    <n v="312.18"/>
    <x v="1"/>
    <x v="2"/>
    <s v="Sección de Cárceles de San Ramón"/>
    <s v="Consejo Superior"/>
    <s v="Aprobado"/>
    <s v="sesión N° 103-2023 celebrada el 12 de diciembre del 2023, ARTÍCULO XLVI, oficio 11438-2023"/>
    <s v="EUA"/>
    <m/>
    <s v="INL-960-2023"/>
    <m/>
  </r>
  <r>
    <n v="2023"/>
    <s v="Diciembre"/>
    <s v="No"/>
    <d v="2023-11-14T00:00:00"/>
    <m/>
    <m/>
    <x v="1"/>
    <s v="0346 Set de inmovilización cefalocaudal adulto: Férula larga de espalda plástica, collar cervical, inmovilizadores de cabeza."/>
    <n v="1"/>
    <n v="376.12"/>
    <x v="1"/>
    <x v="4"/>
    <s v="Sección de Cárceles de Desamparados"/>
    <s v="Consejo Superior"/>
    <s v="Aprobado"/>
    <s v="sesión N° 103-2023 celebrada el 12 de diciembre del 2023, ARTÍCULO XLVI, oficio 11438-2023"/>
    <s v="EUA"/>
    <m/>
    <s v="INL-960-2023"/>
    <m/>
  </r>
  <r>
    <n v="2023"/>
    <s v="Diciembre"/>
    <s v="No"/>
    <d v="2023-11-14T00:00:00"/>
    <m/>
    <m/>
    <x v="1"/>
    <s v="0346 Set de inmovilización cefalocaudal adulto: Férula larga de espalda plástica, collar cervical, inmovilizadores de cabeza."/>
    <n v="1"/>
    <n v="376.12"/>
    <x v="1"/>
    <x v="5"/>
    <s v="Sección de Cárceles"/>
    <s v="Consejo Superior"/>
    <s v="Aprobado"/>
    <s v="sesión N° 103-2023 celebrada el 12 de diciembre del 2023, ARTÍCULO XLVI, oficio 11438-2023"/>
    <s v="EUA"/>
    <m/>
    <s v="INL-960-2023"/>
    <m/>
  </r>
  <r>
    <n v="2023"/>
    <s v="Diciembre"/>
    <s v="No"/>
    <d v="2023-11-14T00:00:00"/>
    <m/>
    <m/>
    <x v="1"/>
    <s v="IFAK 02 IFAK TSD Kit de primeros auxilios individual avanzado"/>
    <n v="7"/>
    <n v="1737.68"/>
    <x v="1"/>
    <x v="4"/>
    <s v="Sección de Cárceles de Desamparados"/>
    <s v="Consejo Superior"/>
    <s v="Aprobado"/>
    <s v="sesión N° 103-2023 celebrada el 12 de diciembre del 2023, ARTÍCULO XLVI, oficio 11438-2023"/>
    <s v="EUA"/>
    <m/>
    <s v="INL-960-2023"/>
    <m/>
  </r>
  <r>
    <n v="2023"/>
    <s v="Diciembre"/>
    <s v="No"/>
    <d v="2023-11-14T00:00:00"/>
    <m/>
    <m/>
    <x v="1"/>
    <s v="IFAK 02 IFAK TSD Kit de primeros auxilios individual avanzado"/>
    <n v="3"/>
    <n v="744.72"/>
    <x v="1"/>
    <x v="5"/>
    <s v="Sección de Cárceles"/>
    <s v="Consejo Superior"/>
    <s v="Aprobado"/>
    <s v="sesión N° 103-2023 celebrada el 12 de diciembre del 2023, ARTÍCULO XLVI, oficio 11438-2023"/>
    <s v="EUA"/>
    <m/>
    <s v="INL-960-2023"/>
    <m/>
  </r>
  <r>
    <n v="2023"/>
    <s v="Diciembre"/>
    <s v="No"/>
    <d v="2023-11-14T00:00:00"/>
    <m/>
    <m/>
    <x v="1"/>
    <s v="IFAK 02 IFAK TSD Kit de primeros auxilios individual avanzado"/>
    <n v="4"/>
    <n v="992.96"/>
    <x v="1"/>
    <x v="2"/>
    <s v="Sección de Cárceles de San Ramón"/>
    <s v="Consejo Superior"/>
    <s v="Aprobado"/>
    <s v="sesión N° 103-2023 celebrada el 12 de diciembre del 2023, ARTÍCULO XLVI, oficio 11438-2023"/>
    <s v="EUA"/>
    <m/>
    <s v="INL-960-2023"/>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E8C814E-0963-4F79-AE18-84A9151CB084}" name="TablaDinámica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91">
  <location ref="A6:R26" firstHeaderRow="1" firstDataRow="2" firstDataCol="1" rowPageCount="3" colPageCount="1"/>
  <pivotFields count="20">
    <pivotField showAll="0"/>
    <pivotField showAll="0"/>
    <pivotField showAll="0"/>
    <pivotField axis="axisPage" multipleItemSelectionAllowed="1" showAll="0">
      <items count="5">
        <item h="1" x="1"/>
        <item x="2"/>
        <item x="0"/>
        <item x="3"/>
        <item t="default"/>
      </items>
    </pivotField>
    <pivotField axis="axisRow" dataField="1" showAll="0">
      <items count="28">
        <item x="16"/>
        <item x="11"/>
        <item x="26"/>
        <item x="0"/>
        <item x="12"/>
        <item x="15"/>
        <item x="13"/>
        <item x="1"/>
        <item x="17"/>
        <item x="22"/>
        <item x="2"/>
        <item x="3"/>
        <item x="4"/>
        <item x="21"/>
        <item x="23"/>
        <item x="25"/>
        <item x="19"/>
        <item x="14"/>
        <item x="5"/>
        <item x="9"/>
        <item x="10"/>
        <item x="6"/>
        <item x="24"/>
        <item x="18"/>
        <item x="7"/>
        <item x="8"/>
        <item x="20"/>
        <item t="default"/>
      </items>
    </pivotField>
    <pivotField showAll="0"/>
    <pivotField showAll="0"/>
    <pivotField showAll="0"/>
    <pivotField showAll="0"/>
    <pivotField showAll="0"/>
    <pivotField showAll="0"/>
    <pivotField showAll="0">
      <items count="30">
        <item x="5"/>
        <item x="7"/>
        <item x="2"/>
        <item x="3"/>
        <item x="19"/>
        <item x="1"/>
        <item x="18"/>
        <item x="4"/>
        <item x="23"/>
        <item x="0"/>
        <item x="11"/>
        <item x="16"/>
        <item x="17"/>
        <item x="14"/>
        <item x="27"/>
        <item x="26"/>
        <item x="22"/>
        <item x="21"/>
        <item x="15"/>
        <item x="20"/>
        <item x="13"/>
        <item x="12"/>
        <item x="6"/>
        <item x="8"/>
        <item x="9"/>
        <item m="1" x="28"/>
        <item x="10"/>
        <item x="25"/>
        <item x="24"/>
        <item t="default"/>
      </items>
    </pivotField>
    <pivotField showAll="0"/>
    <pivotField showAll="0"/>
    <pivotField multipleItemSelectionAllowed="1" showAll="0"/>
    <pivotField showAll="0"/>
    <pivotField axis="axisPage" multipleItemSelectionAllowed="1" showAll="0">
      <items count="9">
        <item h="1" x="5"/>
        <item h="1" x="4"/>
        <item x="2"/>
        <item x="3"/>
        <item x="0"/>
        <item x="1"/>
        <item x="6"/>
        <item h="1" x="7"/>
        <item t="default"/>
      </items>
    </pivotField>
    <pivotField axis="axisPage" multipleItemSelectionAllowed="1" showAll="0">
      <items count="12">
        <item h="1" x="8"/>
        <item h="1" x="6"/>
        <item h="1" x="9"/>
        <item h="1" x="4"/>
        <item x="0"/>
        <item x="1"/>
        <item x="2"/>
        <item x="3"/>
        <item x="7"/>
        <item x="10"/>
        <item h="1" x="5"/>
        <item t="default"/>
      </items>
    </pivotField>
    <pivotField axis="axisCol" showAll="0">
      <items count="26">
        <item x="8"/>
        <item x="13"/>
        <item x="17"/>
        <item x="14"/>
        <item x="21"/>
        <item x="20"/>
        <item x="3"/>
        <item x="5"/>
        <item x="6"/>
        <item x="10"/>
        <item x="24"/>
        <item x="0"/>
        <item x="11"/>
        <item x="2"/>
        <item x="7"/>
        <item x="12"/>
        <item x="9"/>
        <item x="15"/>
        <item x="4"/>
        <item x="23"/>
        <item x="1"/>
        <item x="16"/>
        <item x="19"/>
        <item x="22"/>
        <item x="18"/>
        <item t="default"/>
      </items>
    </pivotField>
    <pivotField showAll="0"/>
  </pivotFields>
  <rowFields count="1">
    <field x="4"/>
  </rowFields>
  <rowItems count="19">
    <i>
      <x/>
    </i>
    <i>
      <x v="1"/>
    </i>
    <i>
      <x v="2"/>
    </i>
    <i>
      <x v="3"/>
    </i>
    <i>
      <x v="4"/>
    </i>
    <i>
      <x v="5"/>
    </i>
    <i>
      <x v="6"/>
    </i>
    <i>
      <x v="7"/>
    </i>
    <i>
      <x v="10"/>
    </i>
    <i>
      <x v="11"/>
    </i>
    <i>
      <x v="12"/>
    </i>
    <i>
      <x v="15"/>
    </i>
    <i>
      <x v="18"/>
    </i>
    <i>
      <x v="19"/>
    </i>
    <i>
      <x v="20"/>
    </i>
    <i>
      <x v="21"/>
    </i>
    <i>
      <x v="24"/>
    </i>
    <i>
      <x v="25"/>
    </i>
    <i t="grand">
      <x/>
    </i>
  </rowItems>
  <colFields count="1">
    <field x="18"/>
  </colFields>
  <colItems count="17">
    <i>
      <x/>
    </i>
    <i>
      <x v="4"/>
    </i>
    <i>
      <x v="6"/>
    </i>
    <i>
      <x v="7"/>
    </i>
    <i>
      <x v="8"/>
    </i>
    <i>
      <x v="9"/>
    </i>
    <i>
      <x v="11"/>
    </i>
    <i>
      <x v="12"/>
    </i>
    <i>
      <x v="13"/>
    </i>
    <i>
      <x v="14"/>
    </i>
    <i>
      <x v="15"/>
    </i>
    <i>
      <x v="16"/>
    </i>
    <i>
      <x v="18"/>
    </i>
    <i>
      <x v="19"/>
    </i>
    <i>
      <x v="20"/>
    </i>
    <i>
      <x v="23"/>
    </i>
    <i t="grand">
      <x/>
    </i>
  </colItems>
  <pageFields count="3">
    <pageField fld="17" hier="-1"/>
    <pageField fld="3" hier="-1"/>
    <pageField fld="16" hier="-1"/>
  </pageFields>
  <dataFields count="1">
    <dataField name="Cuenta de Temas Estratégicos" fld="4" subtotal="count" baseField="0" baseItem="0"/>
  </dataFields>
  <chartFormats count="17">
    <chartFormat chart="0" format="2" series="1">
      <pivotArea type="data" outline="0" fieldPosition="0">
        <references count="1">
          <reference field="4294967294" count="1" selected="0">
            <x v="0"/>
          </reference>
        </references>
      </pivotArea>
    </chartFormat>
    <chartFormat chart="0" format="3" series="1">
      <pivotArea type="data" outline="0" fieldPosition="0">
        <references count="2">
          <reference field="4294967294" count="1" selected="0">
            <x v="0"/>
          </reference>
          <reference field="18" count="1" selected="0">
            <x v="4"/>
          </reference>
        </references>
      </pivotArea>
    </chartFormat>
    <chartFormat chart="0" format="4" series="1">
      <pivotArea type="data" outline="0" fieldPosition="0">
        <references count="2">
          <reference field="4294967294" count="1" selected="0">
            <x v="0"/>
          </reference>
          <reference field="18" count="1" selected="0">
            <x v="6"/>
          </reference>
        </references>
      </pivotArea>
    </chartFormat>
    <chartFormat chart="0" format="5" series="1">
      <pivotArea type="data" outline="0" fieldPosition="0">
        <references count="2">
          <reference field="4294967294" count="1" selected="0">
            <x v="0"/>
          </reference>
          <reference field="18" count="1" selected="0">
            <x v="7"/>
          </reference>
        </references>
      </pivotArea>
    </chartFormat>
    <chartFormat chart="0" format="6" series="1">
      <pivotArea type="data" outline="0" fieldPosition="0">
        <references count="2">
          <reference field="4294967294" count="1" selected="0">
            <x v="0"/>
          </reference>
          <reference field="18" count="1" selected="0">
            <x v="8"/>
          </reference>
        </references>
      </pivotArea>
    </chartFormat>
    <chartFormat chart="0" format="7" series="1">
      <pivotArea type="data" outline="0" fieldPosition="0">
        <references count="2">
          <reference field="4294967294" count="1" selected="0">
            <x v="0"/>
          </reference>
          <reference field="18" count="1" selected="0">
            <x v="9"/>
          </reference>
        </references>
      </pivotArea>
    </chartFormat>
    <chartFormat chart="0" format="8" series="1">
      <pivotArea type="data" outline="0" fieldPosition="0">
        <references count="2">
          <reference field="4294967294" count="1" selected="0">
            <x v="0"/>
          </reference>
          <reference field="18" count="1" selected="0">
            <x v="11"/>
          </reference>
        </references>
      </pivotArea>
    </chartFormat>
    <chartFormat chart="0" format="9" series="1">
      <pivotArea type="data" outline="0" fieldPosition="0">
        <references count="2">
          <reference field="4294967294" count="1" selected="0">
            <x v="0"/>
          </reference>
          <reference field="18" count="1" selected="0">
            <x v="12"/>
          </reference>
        </references>
      </pivotArea>
    </chartFormat>
    <chartFormat chart="0" format="10" series="1">
      <pivotArea type="data" outline="0" fieldPosition="0">
        <references count="2">
          <reference field="4294967294" count="1" selected="0">
            <x v="0"/>
          </reference>
          <reference field="18" count="1" selected="0">
            <x v="13"/>
          </reference>
        </references>
      </pivotArea>
    </chartFormat>
    <chartFormat chart="0" format="11" series="1">
      <pivotArea type="data" outline="0" fieldPosition="0">
        <references count="2">
          <reference field="4294967294" count="1" selected="0">
            <x v="0"/>
          </reference>
          <reference field="18" count="1" selected="0">
            <x v="14"/>
          </reference>
        </references>
      </pivotArea>
    </chartFormat>
    <chartFormat chart="0" format="12" series="1">
      <pivotArea type="data" outline="0" fieldPosition="0">
        <references count="2">
          <reference field="4294967294" count="1" selected="0">
            <x v="0"/>
          </reference>
          <reference field="18" count="1" selected="0">
            <x v="15"/>
          </reference>
        </references>
      </pivotArea>
    </chartFormat>
    <chartFormat chart="0" format="13" series="1">
      <pivotArea type="data" outline="0" fieldPosition="0">
        <references count="2">
          <reference field="4294967294" count="1" selected="0">
            <x v="0"/>
          </reference>
          <reference field="18" count="1" selected="0">
            <x v="16"/>
          </reference>
        </references>
      </pivotArea>
    </chartFormat>
    <chartFormat chart="0" format="14" series="1">
      <pivotArea type="data" outline="0" fieldPosition="0">
        <references count="2">
          <reference field="4294967294" count="1" selected="0">
            <x v="0"/>
          </reference>
          <reference field="18" count="1" selected="0">
            <x v="18"/>
          </reference>
        </references>
      </pivotArea>
    </chartFormat>
    <chartFormat chart="0" format="15" series="1">
      <pivotArea type="data" outline="0" fieldPosition="0">
        <references count="2">
          <reference field="4294967294" count="1" selected="0">
            <x v="0"/>
          </reference>
          <reference field="18" count="1" selected="0">
            <x v="19"/>
          </reference>
        </references>
      </pivotArea>
    </chartFormat>
    <chartFormat chart="0" format="16" series="1">
      <pivotArea type="data" outline="0" fieldPosition="0">
        <references count="2">
          <reference field="4294967294" count="1" selected="0">
            <x v="0"/>
          </reference>
          <reference field="18" count="1" selected="0">
            <x v="20"/>
          </reference>
        </references>
      </pivotArea>
    </chartFormat>
    <chartFormat chart="0" format="17" series="1">
      <pivotArea type="data" outline="0" fieldPosition="0">
        <references count="2">
          <reference field="4294967294" count="1" selected="0">
            <x v="0"/>
          </reference>
          <reference field="18" count="1" selected="0">
            <x v="23"/>
          </reference>
        </references>
      </pivotArea>
    </chartFormat>
    <chartFormat chart="0" format="18" series="1">
      <pivotArea type="data" outline="0" fieldPosition="0">
        <references count="2">
          <reference field="4294967294" count="1" selected="0">
            <x v="0"/>
          </reference>
          <reference field="18"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D11645E-A215-4944-BDC8-8BB41223C9A7}" name="TablaDinámica3"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5">
  <location ref="A3:B8" firstHeaderRow="1" firstDataRow="1" firstDataCol="1"/>
  <pivotFields count="20">
    <pivotField showAll="0"/>
    <pivotField showAll="0"/>
    <pivotField showAll="0"/>
    <pivotField showAll="0"/>
    <pivotField showAll="0"/>
    <pivotField showAll="0"/>
    <pivotField showAll="0"/>
    <pivotField showAll="0"/>
    <pivotField showAll="0"/>
    <pivotField showAll="0"/>
    <pivotField axis="axisRow" dataField="1" showAll="0">
      <items count="6">
        <item x="4"/>
        <item x="3"/>
        <item x="1"/>
        <item x="2"/>
        <item h="1" x="0"/>
        <item t="default"/>
      </items>
    </pivotField>
    <pivotField showAll="0"/>
    <pivotField showAll="0"/>
    <pivotField showAll="0"/>
    <pivotField showAll="0"/>
    <pivotField showAll="0"/>
    <pivotField showAll="0"/>
    <pivotField showAll="0"/>
    <pivotField showAll="0"/>
    <pivotField showAll="0"/>
  </pivotFields>
  <rowFields count="1">
    <field x="10"/>
  </rowFields>
  <rowItems count="5">
    <i>
      <x/>
    </i>
    <i>
      <x v="1"/>
    </i>
    <i>
      <x v="2"/>
    </i>
    <i>
      <x v="3"/>
    </i>
    <i t="grand">
      <x/>
    </i>
  </rowItems>
  <colItems count="1">
    <i/>
  </colItems>
  <dataFields count="1">
    <dataField name="Cuenta de Instancia solicitante" fld="10" subtotal="count" baseField="0" baseItem="0"/>
  </dataFields>
  <chartFormats count="5">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10" count="1" selected="0">
            <x v="0"/>
          </reference>
        </references>
      </pivotArea>
    </chartFormat>
    <chartFormat chart="0" format="2">
      <pivotArea type="data" outline="0" fieldPosition="0">
        <references count="2">
          <reference field="4294967294" count="1" selected="0">
            <x v="0"/>
          </reference>
          <reference field="10" count="1" selected="0">
            <x v="1"/>
          </reference>
        </references>
      </pivotArea>
    </chartFormat>
    <chartFormat chart="0" format="3">
      <pivotArea type="data" outline="0" fieldPosition="0">
        <references count="2">
          <reference field="4294967294" count="1" selected="0">
            <x v="0"/>
          </reference>
          <reference field="10" count="1" selected="0">
            <x v="2"/>
          </reference>
        </references>
      </pivotArea>
    </chartFormat>
    <chartFormat chart="0" format="4">
      <pivotArea type="data" outline="0" fieldPosition="0">
        <references count="2">
          <reference field="4294967294" count="1" selected="0">
            <x v="0"/>
          </reference>
          <reference field="10"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Papel">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5B5C4-147F-48A7-97D1-D1B5AC7F40DA}">
  <dimension ref="A2:R26"/>
  <sheetViews>
    <sheetView topLeftCell="A4" workbookViewId="0">
      <selection activeCell="H30" sqref="H30"/>
    </sheetView>
  </sheetViews>
  <sheetFormatPr baseColWidth="10" defaultRowHeight="14.5" x14ac:dyDescent="0.35"/>
  <cols>
    <col min="1" max="1" width="35.6328125" bestFit="1" customWidth="1"/>
    <col min="2" max="2" width="21.1796875" bestFit="1" customWidth="1"/>
    <col min="3" max="3" width="27.81640625" bestFit="1" customWidth="1"/>
    <col min="4" max="4" width="10.36328125" bestFit="1" customWidth="1"/>
    <col min="5" max="5" width="9.1796875" bestFit="1" customWidth="1"/>
    <col min="6" max="6" width="14.08984375" bestFit="1" customWidth="1"/>
    <col min="7" max="7" width="13.453125" bestFit="1" customWidth="1"/>
    <col min="8" max="8" width="14.81640625" bestFit="1" customWidth="1"/>
    <col min="9" max="9" width="9.453125" bestFit="1" customWidth="1"/>
    <col min="10" max="10" width="24.81640625" bestFit="1" customWidth="1"/>
    <col min="11" max="11" width="30.453125" bestFit="1" customWidth="1"/>
    <col min="12" max="12" width="31.453125" bestFit="1" customWidth="1"/>
    <col min="13" max="13" width="30.81640625" bestFit="1" customWidth="1"/>
    <col min="14" max="14" width="16" bestFit="1" customWidth="1"/>
    <col min="15" max="15" width="33.90625" bestFit="1" customWidth="1"/>
    <col min="16" max="16" width="3.36328125" bestFit="1" customWidth="1"/>
    <col min="17" max="17" width="47.36328125" bestFit="1" customWidth="1"/>
    <col min="18" max="18" width="11.81640625" bestFit="1" customWidth="1"/>
  </cols>
  <sheetData>
    <row r="2" spans="1:18" x14ac:dyDescent="0.35">
      <c r="A2" s="12" t="s">
        <v>23</v>
      </c>
      <c r="B2" t="s">
        <v>81</v>
      </c>
    </row>
    <row r="3" spans="1:18" x14ac:dyDescent="0.35">
      <c r="A3" s="12" t="s">
        <v>20</v>
      </c>
      <c r="B3" t="s">
        <v>81</v>
      </c>
    </row>
    <row r="4" spans="1:18" x14ac:dyDescent="0.35">
      <c r="A4" s="12" t="s">
        <v>22</v>
      </c>
      <c r="B4" t="s">
        <v>81</v>
      </c>
    </row>
    <row r="6" spans="1:18" x14ac:dyDescent="0.35">
      <c r="A6" s="12" t="s">
        <v>140</v>
      </c>
      <c r="B6" s="12" t="s">
        <v>80</v>
      </c>
    </row>
    <row r="7" spans="1:18" x14ac:dyDescent="0.35">
      <c r="A7" s="12" t="s">
        <v>78</v>
      </c>
      <c r="B7" t="s">
        <v>70</v>
      </c>
      <c r="C7" t="s">
        <v>77</v>
      </c>
      <c r="D7" t="s">
        <v>66</v>
      </c>
      <c r="E7" t="s">
        <v>19</v>
      </c>
      <c r="F7" t="s">
        <v>68</v>
      </c>
      <c r="G7" t="s">
        <v>72</v>
      </c>
      <c r="H7" t="s">
        <v>63</v>
      </c>
      <c r="I7" t="s">
        <v>73</v>
      </c>
      <c r="J7" t="s">
        <v>65</v>
      </c>
      <c r="K7" t="s">
        <v>69</v>
      </c>
      <c r="L7" t="s">
        <v>74</v>
      </c>
      <c r="M7" t="s">
        <v>71</v>
      </c>
      <c r="N7" t="s">
        <v>67</v>
      </c>
      <c r="O7" t="s">
        <v>75</v>
      </c>
      <c r="P7" t="s">
        <v>64</v>
      </c>
      <c r="Q7" t="s">
        <v>76</v>
      </c>
      <c r="R7" t="s">
        <v>79</v>
      </c>
    </row>
    <row r="8" spans="1:18" x14ac:dyDescent="0.35">
      <c r="A8" s="13" t="s">
        <v>60</v>
      </c>
      <c r="C8">
        <v>1</v>
      </c>
      <c r="R8">
        <v>1</v>
      </c>
    </row>
    <row r="9" spans="1:18" x14ac:dyDescent="0.35">
      <c r="A9" s="13" t="s">
        <v>55</v>
      </c>
      <c r="D9">
        <v>3</v>
      </c>
      <c r="R9">
        <v>3</v>
      </c>
    </row>
    <row r="10" spans="1:18" x14ac:dyDescent="0.35">
      <c r="A10" s="13" t="s">
        <v>139</v>
      </c>
      <c r="I10">
        <v>2</v>
      </c>
      <c r="R10">
        <v>2</v>
      </c>
    </row>
    <row r="11" spans="1:18" x14ac:dyDescent="0.35">
      <c r="A11" s="13" t="s">
        <v>43</v>
      </c>
      <c r="H11">
        <v>1</v>
      </c>
      <c r="R11">
        <v>1</v>
      </c>
    </row>
    <row r="12" spans="1:18" x14ac:dyDescent="0.35">
      <c r="A12" s="13" t="s">
        <v>56</v>
      </c>
      <c r="D12">
        <v>1</v>
      </c>
      <c r="R12">
        <v>1</v>
      </c>
    </row>
    <row r="13" spans="1:18" x14ac:dyDescent="0.35">
      <c r="A13" s="13" t="s">
        <v>58</v>
      </c>
      <c r="B13">
        <v>1</v>
      </c>
      <c r="R13">
        <v>1</v>
      </c>
    </row>
    <row r="14" spans="1:18" x14ac:dyDescent="0.35">
      <c r="A14" s="13" t="s">
        <v>57</v>
      </c>
      <c r="B14">
        <v>1</v>
      </c>
      <c r="R14">
        <v>1</v>
      </c>
    </row>
    <row r="15" spans="1:18" x14ac:dyDescent="0.35">
      <c r="A15" s="13" t="s">
        <v>44</v>
      </c>
      <c r="P15">
        <v>1</v>
      </c>
      <c r="R15">
        <v>1</v>
      </c>
    </row>
    <row r="16" spans="1:18" x14ac:dyDescent="0.35">
      <c r="A16" s="13" t="s">
        <v>45</v>
      </c>
      <c r="I16">
        <v>1</v>
      </c>
      <c r="J16">
        <v>1</v>
      </c>
      <c r="O16">
        <v>1</v>
      </c>
      <c r="R16">
        <v>3</v>
      </c>
    </row>
    <row r="17" spans="1:18" x14ac:dyDescent="0.35">
      <c r="A17" s="13" t="s">
        <v>46</v>
      </c>
      <c r="D17">
        <v>1</v>
      </c>
      <c r="R17">
        <v>1</v>
      </c>
    </row>
    <row r="18" spans="1:18" x14ac:dyDescent="0.35">
      <c r="A18" s="13" t="s">
        <v>47</v>
      </c>
      <c r="D18">
        <v>2</v>
      </c>
      <c r="G18">
        <v>2</v>
      </c>
      <c r="I18">
        <v>1</v>
      </c>
      <c r="L18">
        <v>1</v>
      </c>
      <c r="M18">
        <v>2</v>
      </c>
      <c r="N18">
        <v>3</v>
      </c>
      <c r="R18">
        <v>11</v>
      </c>
    </row>
    <row r="19" spans="1:18" x14ac:dyDescent="0.35">
      <c r="A19" s="13" t="s">
        <v>61</v>
      </c>
      <c r="E19">
        <v>1</v>
      </c>
      <c r="R19">
        <v>1</v>
      </c>
    </row>
    <row r="20" spans="1:18" x14ac:dyDescent="0.35">
      <c r="A20" s="13" t="s">
        <v>48</v>
      </c>
      <c r="E20">
        <v>1</v>
      </c>
      <c r="R20">
        <v>1</v>
      </c>
    </row>
    <row r="21" spans="1:18" x14ac:dyDescent="0.35">
      <c r="A21" s="13" t="s">
        <v>53</v>
      </c>
      <c r="N21">
        <v>1</v>
      </c>
      <c r="R21">
        <v>1</v>
      </c>
    </row>
    <row r="22" spans="1:18" x14ac:dyDescent="0.35">
      <c r="A22" s="13" t="s">
        <v>54</v>
      </c>
      <c r="D22">
        <v>2</v>
      </c>
      <c r="N22">
        <v>1</v>
      </c>
      <c r="R22">
        <v>3</v>
      </c>
    </row>
    <row r="23" spans="1:18" x14ac:dyDescent="0.35">
      <c r="A23" s="13" t="s">
        <v>49</v>
      </c>
      <c r="D23">
        <v>1</v>
      </c>
      <c r="F23">
        <v>1</v>
      </c>
      <c r="N23">
        <v>1</v>
      </c>
      <c r="Q23">
        <v>1</v>
      </c>
      <c r="R23">
        <v>4</v>
      </c>
    </row>
    <row r="24" spans="1:18" x14ac:dyDescent="0.35">
      <c r="A24" s="13" t="s">
        <v>50</v>
      </c>
      <c r="F24">
        <v>1</v>
      </c>
      <c r="K24">
        <v>1</v>
      </c>
      <c r="R24">
        <v>2</v>
      </c>
    </row>
    <row r="25" spans="1:18" x14ac:dyDescent="0.35">
      <c r="A25" s="13" t="s">
        <v>52</v>
      </c>
      <c r="D25">
        <v>2</v>
      </c>
      <c r="R25">
        <v>2</v>
      </c>
    </row>
    <row r="26" spans="1:18" x14ac:dyDescent="0.35">
      <c r="A26" s="13" t="s">
        <v>79</v>
      </c>
      <c r="B26">
        <v>2</v>
      </c>
      <c r="C26">
        <v>1</v>
      </c>
      <c r="D26">
        <v>12</v>
      </c>
      <c r="E26">
        <v>2</v>
      </c>
      <c r="F26">
        <v>2</v>
      </c>
      <c r="G26">
        <v>2</v>
      </c>
      <c r="H26">
        <v>1</v>
      </c>
      <c r="I26">
        <v>4</v>
      </c>
      <c r="J26">
        <v>1</v>
      </c>
      <c r="K26">
        <v>1</v>
      </c>
      <c r="L26">
        <v>1</v>
      </c>
      <c r="M26">
        <v>2</v>
      </c>
      <c r="N26">
        <v>6</v>
      </c>
      <c r="O26">
        <v>1</v>
      </c>
      <c r="P26">
        <v>1</v>
      </c>
      <c r="Q26">
        <v>1</v>
      </c>
      <c r="R26">
        <v>40</v>
      </c>
    </row>
  </sheetData>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77030-BC28-45B7-8EE9-7DC49CB83F92}">
  <dimension ref="A1:T241"/>
  <sheetViews>
    <sheetView zoomScale="85" zoomScaleNormal="85" workbookViewId="0">
      <pane ySplit="3" topLeftCell="A4" activePane="bottomLeft" state="frozen"/>
      <selection pane="bottomLeft" activeCell="A4" sqref="A4"/>
    </sheetView>
  </sheetViews>
  <sheetFormatPr baseColWidth="10" defaultRowHeight="14.5" x14ac:dyDescent="0.35"/>
  <cols>
    <col min="1" max="1" width="10.90625" style="1"/>
    <col min="2" max="2" width="10.90625" style="2"/>
    <col min="3" max="5" width="16.1796875" style="2" customWidth="1"/>
    <col min="6" max="6" width="13" style="2" customWidth="1"/>
    <col min="7" max="7" width="17.90625" style="2" customWidth="1"/>
    <col min="8" max="8" width="27.90625" style="2" customWidth="1"/>
    <col min="9" max="9" width="10.90625" style="2"/>
    <col min="10" max="10" width="12.81640625" style="34" customWidth="1"/>
    <col min="11" max="11" width="15.36328125" style="2" customWidth="1"/>
    <col min="12" max="12" width="19.1796875" style="2" customWidth="1"/>
    <col min="13" max="13" width="34.36328125" style="2" customWidth="1"/>
    <col min="14" max="14" width="17.1796875" style="2" customWidth="1"/>
    <col min="15" max="15" width="15.54296875" style="2" customWidth="1"/>
    <col min="16" max="19" width="30.08984375" style="2" customWidth="1"/>
    <col min="20" max="20" width="27.90625" style="2" customWidth="1"/>
  </cols>
  <sheetData>
    <row r="1" spans="1:20" ht="31" x14ac:dyDescent="0.35">
      <c r="A1" s="37" t="s">
        <v>97</v>
      </c>
      <c r="B1" s="37"/>
      <c r="C1" s="37"/>
      <c r="D1" s="37"/>
      <c r="E1" s="37"/>
      <c r="F1" s="37"/>
      <c r="G1" s="37"/>
      <c r="H1" s="37"/>
      <c r="I1" s="37"/>
      <c r="J1" s="37"/>
      <c r="K1" s="37"/>
      <c r="L1" s="37"/>
      <c r="M1" s="37"/>
      <c r="N1" s="37"/>
      <c r="O1" s="37"/>
      <c r="P1" s="37"/>
      <c r="Q1" s="37"/>
      <c r="R1" s="37"/>
      <c r="S1" s="37"/>
      <c r="T1" s="38"/>
    </row>
    <row r="2" spans="1:20" ht="58" x14ac:dyDescent="0.35">
      <c r="A2" s="22" t="s">
        <v>187</v>
      </c>
      <c r="B2" s="22" t="s">
        <v>212</v>
      </c>
      <c r="C2" s="22" t="s">
        <v>123</v>
      </c>
      <c r="D2" s="22" t="s">
        <v>125</v>
      </c>
      <c r="E2" s="22" t="s">
        <v>96</v>
      </c>
      <c r="F2" s="22" t="s">
        <v>95</v>
      </c>
      <c r="G2" s="22" t="s">
        <v>94</v>
      </c>
      <c r="H2" s="22" t="s">
        <v>93</v>
      </c>
      <c r="I2" s="14" t="s">
        <v>92</v>
      </c>
      <c r="J2" s="28" t="s">
        <v>91</v>
      </c>
      <c r="K2" s="22" t="s">
        <v>1</v>
      </c>
      <c r="L2" s="22" t="s">
        <v>90</v>
      </c>
      <c r="M2" s="22" t="s">
        <v>89</v>
      </c>
      <c r="N2" s="26" t="s">
        <v>88</v>
      </c>
      <c r="O2" s="26" t="s">
        <v>87</v>
      </c>
      <c r="P2" s="26" t="s">
        <v>86</v>
      </c>
      <c r="Q2" s="24" t="s">
        <v>85</v>
      </c>
      <c r="R2" s="24" t="s">
        <v>84</v>
      </c>
      <c r="S2" s="24" t="s">
        <v>83</v>
      </c>
      <c r="T2" s="22" t="s">
        <v>17</v>
      </c>
    </row>
    <row r="3" spans="1:20" x14ac:dyDescent="0.35">
      <c r="A3" s="23"/>
      <c r="B3" s="23"/>
      <c r="C3" s="23"/>
      <c r="D3" s="23"/>
      <c r="E3" s="23"/>
      <c r="F3" s="23"/>
      <c r="G3" s="23"/>
      <c r="H3" s="23"/>
      <c r="I3" s="29">
        <f>SUM(I4:I1048576)</f>
        <v>1</v>
      </c>
      <c r="J3" s="30">
        <f>SUM(J4:J1048576)</f>
        <v>49837.3</v>
      </c>
      <c r="K3" s="23"/>
      <c r="L3" s="23"/>
      <c r="M3" s="23"/>
      <c r="N3" s="27"/>
      <c r="O3" s="27"/>
      <c r="P3" s="27"/>
      <c r="Q3" s="25"/>
      <c r="R3" s="25"/>
      <c r="S3" s="25"/>
      <c r="T3" s="23"/>
    </row>
    <row r="4" spans="1:20" ht="130.5" x14ac:dyDescent="0.35">
      <c r="A4" s="35">
        <v>2020</v>
      </c>
      <c r="B4" s="32" t="s">
        <v>230</v>
      </c>
      <c r="C4" s="32" t="s">
        <v>59</v>
      </c>
      <c r="D4" s="15"/>
      <c r="E4" s="1"/>
      <c r="F4" s="1"/>
      <c r="G4" s="1" t="s">
        <v>105</v>
      </c>
      <c r="H4" s="4" t="s">
        <v>247</v>
      </c>
      <c r="I4" s="1">
        <v>1</v>
      </c>
      <c r="J4" s="31">
        <v>49837.3</v>
      </c>
      <c r="K4" s="4" t="s">
        <v>248</v>
      </c>
      <c r="L4" s="1" t="s">
        <v>116</v>
      </c>
      <c r="M4" s="4" t="s">
        <v>248</v>
      </c>
      <c r="N4" s="1" t="s">
        <v>118</v>
      </c>
      <c r="O4" s="1" t="s">
        <v>6</v>
      </c>
      <c r="P4" s="4" t="s">
        <v>250</v>
      </c>
      <c r="Q4" s="18"/>
      <c r="R4" s="18"/>
      <c r="S4" s="18" t="s">
        <v>249</v>
      </c>
      <c r="T4" s="20"/>
    </row>
    <row r="5" spans="1:20" x14ac:dyDescent="0.35">
      <c r="B5" s="32"/>
      <c r="C5" s="32"/>
      <c r="D5" s="15"/>
      <c r="E5" s="1"/>
      <c r="F5" s="1"/>
      <c r="G5" s="1"/>
      <c r="H5" s="4"/>
      <c r="I5" s="1"/>
      <c r="J5" s="16"/>
      <c r="K5" s="4"/>
      <c r="L5" s="1"/>
      <c r="M5" s="4"/>
      <c r="N5" s="1"/>
      <c r="O5" s="1"/>
      <c r="P5" s="4"/>
      <c r="Q5" s="18"/>
      <c r="R5" s="18"/>
      <c r="S5" s="18"/>
      <c r="T5" s="20"/>
    </row>
    <row r="6" spans="1:20" x14ac:dyDescent="0.35">
      <c r="B6" s="32"/>
      <c r="C6" s="32"/>
      <c r="D6" s="15"/>
      <c r="E6" s="1"/>
      <c r="F6" s="1"/>
      <c r="G6" s="1"/>
      <c r="H6" s="4"/>
      <c r="I6" s="1"/>
      <c r="J6" s="16"/>
      <c r="K6" s="4"/>
      <c r="L6" s="1"/>
      <c r="M6" s="4"/>
      <c r="N6" s="1"/>
      <c r="O6" s="1"/>
      <c r="P6" s="4"/>
      <c r="Q6" s="18"/>
      <c r="R6" s="18"/>
      <c r="S6" s="18"/>
      <c r="T6" s="20"/>
    </row>
    <row r="7" spans="1:20" x14ac:dyDescent="0.35">
      <c r="B7" s="32"/>
      <c r="C7" s="32"/>
      <c r="D7" s="15"/>
      <c r="E7" s="1"/>
      <c r="F7" s="1"/>
      <c r="G7" s="1"/>
      <c r="H7" s="4"/>
      <c r="I7" s="1"/>
      <c r="J7" s="16"/>
      <c r="K7" s="4"/>
      <c r="L7" s="1"/>
      <c r="M7" s="4"/>
      <c r="N7" s="1"/>
      <c r="O7" s="1"/>
      <c r="P7" s="4"/>
      <c r="Q7" s="18"/>
      <c r="R7" s="18"/>
      <c r="S7" s="18"/>
      <c r="T7" s="20"/>
    </row>
    <row r="8" spans="1:20" x14ac:dyDescent="0.35">
      <c r="B8" s="32"/>
      <c r="C8" s="32"/>
      <c r="D8" s="15"/>
      <c r="E8" s="1"/>
      <c r="F8" s="1"/>
      <c r="G8" s="1"/>
      <c r="H8" s="4"/>
      <c r="I8" s="1"/>
      <c r="J8" s="16"/>
      <c r="K8" s="4"/>
      <c r="L8" s="1"/>
      <c r="M8" s="4"/>
      <c r="N8" s="1"/>
      <c r="O8" s="1"/>
      <c r="P8" s="4"/>
      <c r="Q8" s="18"/>
      <c r="R8" s="18"/>
      <c r="S8" s="18"/>
      <c r="T8" s="20"/>
    </row>
    <row r="9" spans="1:20" x14ac:dyDescent="0.35">
      <c r="B9" s="32"/>
      <c r="C9" s="32"/>
      <c r="D9" s="15"/>
      <c r="E9" s="1"/>
      <c r="F9" s="1"/>
      <c r="G9" s="1"/>
      <c r="H9" s="4"/>
      <c r="I9" s="1"/>
      <c r="J9" s="16"/>
      <c r="K9" s="4"/>
      <c r="L9" s="1"/>
      <c r="M9" s="4"/>
      <c r="N9" s="1"/>
      <c r="O9" s="1"/>
      <c r="P9" s="4"/>
      <c r="Q9" s="18"/>
      <c r="R9" s="18"/>
      <c r="S9" s="18"/>
      <c r="T9" s="20"/>
    </row>
    <row r="10" spans="1:20" x14ac:dyDescent="0.35">
      <c r="B10" s="32"/>
      <c r="C10" s="32"/>
      <c r="D10" s="15"/>
      <c r="E10" s="1"/>
      <c r="F10" s="1"/>
      <c r="G10" s="1"/>
      <c r="H10" s="4"/>
      <c r="I10" s="1"/>
      <c r="J10" s="16"/>
      <c r="K10" s="4"/>
      <c r="L10" s="1"/>
      <c r="M10" s="4"/>
      <c r="N10" s="1"/>
      <c r="O10" s="1"/>
      <c r="P10" s="4"/>
      <c r="Q10" s="18"/>
      <c r="R10" s="18"/>
      <c r="S10" s="18"/>
      <c r="T10" s="20"/>
    </row>
    <row r="11" spans="1:20" x14ac:dyDescent="0.35">
      <c r="B11" s="32"/>
      <c r="C11" s="32"/>
      <c r="D11" s="15"/>
      <c r="E11" s="1"/>
      <c r="F11" s="1"/>
      <c r="G11" s="1"/>
      <c r="H11" s="4"/>
      <c r="I11" s="1"/>
      <c r="J11" s="16"/>
      <c r="K11" s="4"/>
      <c r="L11" s="1"/>
      <c r="M11" s="4"/>
      <c r="N11" s="1"/>
      <c r="O11" s="1"/>
      <c r="P11" s="4"/>
      <c r="Q11" s="18"/>
      <c r="R11" s="18"/>
      <c r="S11" s="18"/>
      <c r="T11" s="20"/>
    </row>
    <row r="12" spans="1:20" x14ac:dyDescent="0.35">
      <c r="B12" s="32"/>
      <c r="C12" s="32"/>
      <c r="D12" s="15"/>
      <c r="E12" s="1"/>
      <c r="F12" s="1"/>
      <c r="G12" s="1"/>
      <c r="H12" s="4"/>
      <c r="I12" s="1"/>
      <c r="J12" s="16"/>
      <c r="K12" s="4"/>
      <c r="L12" s="1"/>
      <c r="M12" s="1"/>
      <c r="N12" s="1"/>
      <c r="O12" s="1"/>
      <c r="P12" s="4"/>
      <c r="Q12" s="18"/>
      <c r="R12" s="18"/>
      <c r="S12" s="18"/>
      <c r="T12" s="20"/>
    </row>
    <row r="13" spans="1:20" x14ac:dyDescent="0.35">
      <c r="B13" s="32"/>
      <c r="C13" s="32"/>
      <c r="D13" s="15"/>
      <c r="E13" s="1"/>
      <c r="F13" s="1"/>
      <c r="G13" s="1"/>
      <c r="H13" s="4"/>
      <c r="I13" s="1"/>
      <c r="J13" s="16"/>
      <c r="K13" s="4"/>
      <c r="L13" s="1"/>
      <c r="M13" s="1"/>
      <c r="N13" s="1"/>
      <c r="O13" s="1"/>
      <c r="P13" s="4"/>
      <c r="Q13" s="18"/>
      <c r="R13" s="18"/>
      <c r="S13" s="18"/>
      <c r="T13" s="20"/>
    </row>
    <row r="14" spans="1:20" x14ac:dyDescent="0.35">
      <c r="B14" s="32"/>
      <c r="C14" s="32"/>
      <c r="D14" s="15"/>
      <c r="E14" s="1"/>
      <c r="F14" s="1"/>
      <c r="G14" s="1"/>
      <c r="H14" s="4"/>
      <c r="I14" s="1"/>
      <c r="J14" s="16"/>
      <c r="K14" s="4"/>
      <c r="L14" s="1"/>
      <c r="M14" s="1"/>
      <c r="N14" s="1"/>
      <c r="O14" s="1"/>
      <c r="P14" s="4"/>
      <c r="Q14" s="18"/>
      <c r="R14" s="18"/>
      <c r="S14" s="18"/>
      <c r="T14" s="20"/>
    </row>
    <row r="15" spans="1:20" x14ac:dyDescent="0.35">
      <c r="B15" s="32"/>
      <c r="C15" s="32"/>
      <c r="D15" s="15"/>
      <c r="E15" s="1"/>
      <c r="F15" s="1"/>
      <c r="G15" s="1"/>
      <c r="H15" s="4"/>
      <c r="I15" s="1"/>
      <c r="J15" s="16"/>
      <c r="K15" s="4"/>
      <c r="L15" s="1"/>
      <c r="M15" s="1"/>
      <c r="N15" s="1"/>
      <c r="O15" s="1"/>
      <c r="P15" s="4"/>
      <c r="Q15" s="18"/>
      <c r="R15" s="18"/>
      <c r="S15" s="18"/>
      <c r="T15" s="20"/>
    </row>
    <row r="16" spans="1:20" x14ac:dyDescent="0.35">
      <c r="B16" s="32"/>
      <c r="C16" s="32"/>
      <c r="D16" s="15"/>
      <c r="E16" s="1"/>
      <c r="F16" s="1"/>
      <c r="G16" s="1"/>
      <c r="H16" s="4"/>
      <c r="I16" s="1"/>
      <c r="J16" s="16"/>
      <c r="K16" s="4"/>
      <c r="L16" s="1"/>
      <c r="M16" s="1"/>
      <c r="N16" s="1"/>
      <c r="O16" s="1"/>
      <c r="P16" s="4"/>
      <c r="Q16" s="18"/>
      <c r="R16" s="18"/>
      <c r="S16" s="18"/>
      <c r="T16" s="20"/>
    </row>
    <row r="17" spans="2:20" x14ac:dyDescent="0.35">
      <c r="B17" s="32"/>
      <c r="C17" s="32"/>
      <c r="D17" s="15"/>
      <c r="E17" s="1"/>
      <c r="F17" s="1"/>
      <c r="G17" s="1"/>
      <c r="H17" s="4"/>
      <c r="I17" s="1"/>
      <c r="J17" s="16"/>
      <c r="K17" s="4"/>
      <c r="L17" s="1"/>
      <c r="M17" s="1"/>
      <c r="N17" s="1"/>
      <c r="O17" s="1"/>
      <c r="P17" s="4"/>
      <c r="Q17" s="18"/>
      <c r="R17" s="18"/>
      <c r="S17" s="18"/>
      <c r="T17" s="20"/>
    </row>
    <row r="18" spans="2:20" x14ac:dyDescent="0.35">
      <c r="B18" s="32"/>
      <c r="C18" s="32"/>
      <c r="D18" s="15"/>
      <c r="E18" s="1"/>
      <c r="F18" s="1"/>
      <c r="G18" s="1"/>
      <c r="H18" s="4"/>
      <c r="I18" s="1"/>
      <c r="J18" s="16"/>
      <c r="K18" s="4"/>
      <c r="L18" s="1"/>
      <c r="M18" s="1"/>
      <c r="N18" s="1"/>
      <c r="O18" s="1"/>
      <c r="P18" s="4"/>
      <c r="Q18" s="18"/>
      <c r="R18" s="18"/>
      <c r="S18" s="18"/>
      <c r="T18" s="20"/>
    </row>
    <row r="19" spans="2:20" x14ac:dyDescent="0.35">
      <c r="B19" s="32"/>
      <c r="C19" s="32"/>
      <c r="D19" s="15"/>
      <c r="E19" s="1"/>
      <c r="F19" s="1"/>
      <c r="G19" s="1"/>
      <c r="H19" s="4"/>
      <c r="I19" s="1"/>
      <c r="J19" s="16"/>
      <c r="K19" s="4"/>
      <c r="L19" s="1"/>
      <c r="M19" s="1"/>
      <c r="N19" s="1"/>
      <c r="O19" s="1"/>
      <c r="P19" s="4"/>
      <c r="Q19" s="18"/>
      <c r="R19" s="18"/>
      <c r="S19" s="18"/>
      <c r="T19" s="20"/>
    </row>
    <row r="20" spans="2:20" x14ac:dyDescent="0.35">
      <c r="B20" s="32"/>
      <c r="C20" s="32"/>
      <c r="D20" s="15"/>
      <c r="E20" s="1"/>
      <c r="F20" s="1"/>
      <c r="G20" s="1"/>
      <c r="H20" s="4"/>
      <c r="I20" s="1"/>
      <c r="J20" s="16"/>
      <c r="K20" s="4"/>
      <c r="L20" s="1"/>
      <c r="M20" s="1"/>
      <c r="N20" s="1"/>
      <c r="O20" s="1"/>
      <c r="P20" s="4"/>
      <c r="Q20" s="18"/>
      <c r="R20" s="18"/>
      <c r="S20" s="18"/>
      <c r="T20" s="20"/>
    </row>
    <row r="21" spans="2:20" x14ac:dyDescent="0.35">
      <c r="B21" s="32"/>
      <c r="C21" s="32"/>
      <c r="D21" s="15"/>
      <c r="E21" s="1"/>
      <c r="F21" s="1"/>
      <c r="G21" s="1"/>
      <c r="H21" s="4"/>
      <c r="I21" s="1"/>
      <c r="J21" s="16"/>
      <c r="K21" s="4"/>
      <c r="L21" s="1"/>
      <c r="M21" s="1"/>
      <c r="N21" s="1"/>
      <c r="O21" s="1"/>
      <c r="P21" s="4"/>
      <c r="Q21" s="18"/>
      <c r="R21" s="18"/>
      <c r="S21" s="18"/>
      <c r="T21" s="20"/>
    </row>
    <row r="22" spans="2:20" x14ac:dyDescent="0.35">
      <c r="B22" s="32"/>
      <c r="C22" s="32"/>
      <c r="D22" s="15"/>
      <c r="E22" s="1"/>
      <c r="F22" s="1"/>
      <c r="G22" s="1"/>
      <c r="H22" s="4"/>
      <c r="I22" s="1"/>
      <c r="J22" s="16"/>
      <c r="K22" s="4"/>
      <c r="L22" s="1"/>
      <c r="M22" s="1"/>
      <c r="N22" s="1"/>
      <c r="O22" s="1"/>
      <c r="P22" s="4"/>
      <c r="Q22" s="18"/>
      <c r="R22" s="18"/>
      <c r="S22" s="18"/>
      <c r="T22" s="20"/>
    </row>
    <row r="23" spans="2:20" x14ac:dyDescent="0.35">
      <c r="B23" s="32"/>
      <c r="C23" s="32"/>
      <c r="D23" s="15"/>
      <c r="E23" s="1"/>
      <c r="F23" s="1"/>
      <c r="G23" s="1"/>
      <c r="H23" s="4"/>
      <c r="I23" s="1"/>
      <c r="J23" s="16"/>
      <c r="K23" s="4"/>
      <c r="L23" s="1"/>
      <c r="M23" s="1"/>
      <c r="N23" s="1"/>
      <c r="O23" s="1"/>
      <c r="P23" s="4"/>
      <c r="Q23" s="18"/>
      <c r="R23" s="18"/>
      <c r="S23" s="18"/>
      <c r="T23" s="20"/>
    </row>
    <row r="24" spans="2:20" x14ac:dyDescent="0.35">
      <c r="B24" s="32"/>
      <c r="C24" s="32"/>
      <c r="D24" s="15"/>
      <c r="E24" s="1"/>
      <c r="F24" s="1"/>
      <c r="G24" s="1"/>
      <c r="H24" s="4"/>
      <c r="I24" s="1"/>
      <c r="J24" s="16"/>
      <c r="K24" s="4"/>
      <c r="L24" s="1"/>
      <c r="M24" s="1"/>
      <c r="N24" s="1"/>
      <c r="O24" s="1"/>
      <c r="P24" s="4"/>
      <c r="Q24" s="18"/>
      <c r="R24" s="18"/>
      <c r="S24" s="18"/>
      <c r="T24" s="20"/>
    </row>
    <row r="25" spans="2:20" x14ac:dyDescent="0.35">
      <c r="B25" s="32"/>
      <c r="C25" s="32"/>
      <c r="D25" s="15"/>
      <c r="E25" s="1"/>
      <c r="F25" s="1"/>
      <c r="G25" s="1"/>
      <c r="H25" s="4"/>
      <c r="I25" s="1"/>
      <c r="J25" s="16"/>
      <c r="K25" s="4"/>
      <c r="L25" s="1"/>
      <c r="M25" s="1"/>
      <c r="N25" s="1"/>
      <c r="O25" s="1"/>
      <c r="P25" s="4"/>
      <c r="Q25" s="18"/>
      <c r="R25" s="18"/>
      <c r="S25" s="18"/>
      <c r="T25" s="20"/>
    </row>
    <row r="26" spans="2:20" x14ac:dyDescent="0.35">
      <c r="B26" s="32"/>
      <c r="C26" s="32"/>
      <c r="D26" s="15"/>
      <c r="E26" s="1"/>
      <c r="F26" s="1"/>
      <c r="G26" s="1"/>
      <c r="H26" s="4"/>
      <c r="I26" s="1"/>
      <c r="J26" s="16"/>
      <c r="K26" s="4"/>
      <c r="L26" s="1"/>
      <c r="M26" s="1"/>
      <c r="N26" s="1"/>
      <c r="O26" s="1"/>
      <c r="P26" s="4"/>
      <c r="Q26" s="18"/>
      <c r="R26" s="18"/>
      <c r="S26" s="18"/>
      <c r="T26" s="20"/>
    </row>
    <row r="27" spans="2:20" x14ac:dyDescent="0.35">
      <c r="B27" s="32"/>
      <c r="C27" s="32"/>
      <c r="D27" s="15"/>
      <c r="E27" s="1"/>
      <c r="F27" s="1"/>
      <c r="G27" s="1"/>
      <c r="H27" s="4"/>
      <c r="I27" s="1"/>
      <c r="J27" s="16"/>
      <c r="K27" s="4"/>
      <c r="L27" s="1"/>
      <c r="M27" s="1"/>
      <c r="N27" s="1"/>
      <c r="O27" s="1"/>
      <c r="P27" s="4"/>
      <c r="Q27" s="18"/>
      <c r="R27" s="18"/>
      <c r="S27" s="18"/>
      <c r="T27" s="20"/>
    </row>
    <row r="28" spans="2:20" x14ac:dyDescent="0.35">
      <c r="B28" s="32"/>
      <c r="C28" s="32"/>
      <c r="D28" s="15"/>
      <c r="E28" s="1"/>
      <c r="F28" s="1"/>
      <c r="G28" s="1"/>
      <c r="H28" s="4"/>
      <c r="I28" s="1"/>
      <c r="J28" s="16"/>
      <c r="K28" s="4"/>
      <c r="L28" s="1"/>
      <c r="M28" s="1"/>
      <c r="N28" s="1"/>
      <c r="O28" s="1"/>
      <c r="P28" s="4"/>
      <c r="Q28" s="18"/>
      <c r="R28" s="18"/>
      <c r="S28" s="18"/>
      <c r="T28" s="20"/>
    </row>
    <row r="29" spans="2:20" x14ac:dyDescent="0.35">
      <c r="B29" s="32"/>
      <c r="C29" s="32"/>
      <c r="D29" s="15"/>
      <c r="E29" s="1"/>
      <c r="F29" s="1"/>
      <c r="G29" s="1"/>
      <c r="H29" s="4"/>
      <c r="I29" s="1"/>
      <c r="J29" s="16"/>
      <c r="K29" s="4"/>
      <c r="L29" s="1"/>
      <c r="M29" s="1"/>
      <c r="N29" s="1"/>
      <c r="O29" s="1"/>
      <c r="P29" s="4"/>
      <c r="Q29" s="18"/>
      <c r="R29" s="18"/>
      <c r="S29" s="18"/>
      <c r="T29" s="20"/>
    </row>
    <row r="30" spans="2:20" x14ac:dyDescent="0.35">
      <c r="B30" s="32"/>
      <c r="C30" s="32"/>
      <c r="D30" s="15"/>
      <c r="E30" s="1"/>
      <c r="F30" s="1"/>
      <c r="G30" s="1"/>
      <c r="H30" s="4"/>
      <c r="I30" s="1"/>
      <c r="J30" s="16"/>
      <c r="K30" s="4"/>
      <c r="L30" s="1"/>
      <c r="M30" s="1"/>
      <c r="N30" s="1"/>
      <c r="O30" s="1"/>
      <c r="P30" s="4"/>
      <c r="Q30" s="18"/>
      <c r="R30" s="18"/>
      <c r="S30" s="18"/>
      <c r="T30" s="20"/>
    </row>
    <row r="31" spans="2:20" x14ac:dyDescent="0.35">
      <c r="B31" s="32"/>
      <c r="C31" s="32"/>
      <c r="D31" s="15"/>
      <c r="E31" s="1"/>
      <c r="F31" s="1"/>
      <c r="G31" s="1"/>
      <c r="H31" s="4"/>
      <c r="I31" s="1"/>
      <c r="J31" s="16"/>
      <c r="K31" s="4"/>
      <c r="L31" s="1"/>
      <c r="M31" s="1"/>
      <c r="N31" s="1"/>
      <c r="O31" s="1"/>
      <c r="P31" s="4"/>
      <c r="Q31" s="18"/>
      <c r="R31" s="18"/>
      <c r="S31" s="18"/>
      <c r="T31" s="20"/>
    </row>
    <row r="32" spans="2:20" x14ac:dyDescent="0.35">
      <c r="B32" s="32"/>
      <c r="C32" s="32"/>
      <c r="D32" s="15"/>
      <c r="E32" s="1"/>
      <c r="F32" s="1"/>
      <c r="G32" s="1"/>
      <c r="H32" s="4"/>
      <c r="I32" s="1"/>
      <c r="J32" s="16"/>
      <c r="K32" s="4"/>
      <c r="L32" s="1"/>
      <c r="M32" s="1"/>
      <c r="N32" s="1"/>
      <c r="O32" s="1"/>
      <c r="P32" s="4"/>
      <c r="Q32" s="18"/>
      <c r="R32" s="18"/>
      <c r="S32" s="18"/>
      <c r="T32" s="20"/>
    </row>
    <row r="33" spans="2:20" x14ac:dyDescent="0.35">
      <c r="B33" s="32"/>
      <c r="C33" s="32"/>
      <c r="D33" s="15"/>
      <c r="E33" s="1"/>
      <c r="F33" s="1"/>
      <c r="G33" s="1"/>
      <c r="H33" s="4"/>
      <c r="I33" s="1"/>
      <c r="J33" s="16"/>
      <c r="K33" s="4"/>
      <c r="L33" s="1"/>
      <c r="M33" s="1"/>
      <c r="N33" s="1"/>
      <c r="O33" s="1"/>
      <c r="P33" s="4"/>
      <c r="Q33" s="18"/>
      <c r="R33" s="18"/>
      <c r="S33" s="18"/>
      <c r="T33" s="20"/>
    </row>
    <row r="34" spans="2:20" x14ac:dyDescent="0.35">
      <c r="B34" s="32"/>
      <c r="C34" s="32"/>
      <c r="D34" s="15"/>
      <c r="E34" s="1"/>
      <c r="F34" s="1"/>
      <c r="G34" s="1"/>
      <c r="H34" s="4"/>
      <c r="I34" s="1"/>
      <c r="J34" s="16"/>
      <c r="K34" s="4"/>
      <c r="L34" s="1"/>
      <c r="M34" s="1"/>
      <c r="N34" s="1"/>
      <c r="O34" s="1"/>
      <c r="P34" s="4"/>
      <c r="Q34" s="18"/>
      <c r="R34" s="18"/>
      <c r="S34" s="18"/>
      <c r="T34" s="20"/>
    </row>
    <row r="35" spans="2:20" x14ac:dyDescent="0.35">
      <c r="B35" s="32"/>
      <c r="C35" s="32"/>
      <c r="D35" s="15"/>
      <c r="E35" s="1"/>
      <c r="F35" s="1"/>
      <c r="G35" s="1"/>
      <c r="H35" s="4"/>
      <c r="I35" s="1"/>
      <c r="J35" s="16"/>
      <c r="K35" s="4"/>
      <c r="L35" s="1"/>
      <c r="M35" s="1"/>
      <c r="N35" s="1"/>
      <c r="O35" s="1"/>
      <c r="P35" s="4"/>
      <c r="Q35" s="18"/>
      <c r="R35" s="18"/>
      <c r="S35" s="18"/>
      <c r="T35" s="20"/>
    </row>
    <row r="36" spans="2:20" x14ac:dyDescent="0.35">
      <c r="B36" s="32"/>
      <c r="C36" s="32"/>
      <c r="D36" s="15"/>
      <c r="E36" s="1"/>
      <c r="F36" s="1"/>
      <c r="G36" s="1"/>
      <c r="H36" s="4"/>
      <c r="I36" s="1"/>
      <c r="J36" s="16"/>
      <c r="K36" s="4"/>
      <c r="L36" s="1"/>
      <c r="M36" s="1"/>
      <c r="N36" s="1"/>
      <c r="O36" s="1"/>
      <c r="P36" s="4"/>
      <c r="Q36" s="18"/>
      <c r="R36" s="18"/>
      <c r="S36" s="18"/>
      <c r="T36" s="20"/>
    </row>
    <row r="37" spans="2:20" x14ac:dyDescent="0.35">
      <c r="B37" s="32"/>
      <c r="C37" s="32"/>
      <c r="D37" s="15"/>
      <c r="E37" s="1"/>
      <c r="F37" s="1"/>
      <c r="G37" s="1"/>
      <c r="H37" s="4"/>
      <c r="I37" s="1"/>
      <c r="J37" s="16"/>
      <c r="K37" s="4"/>
      <c r="L37" s="1"/>
      <c r="M37" s="1"/>
      <c r="N37" s="1"/>
      <c r="O37" s="1"/>
      <c r="P37" s="4"/>
      <c r="Q37" s="18"/>
      <c r="R37" s="18"/>
      <c r="S37" s="18"/>
      <c r="T37" s="20"/>
    </row>
    <row r="38" spans="2:20" x14ac:dyDescent="0.35">
      <c r="B38" s="32"/>
      <c r="C38" s="32"/>
      <c r="D38" s="15"/>
      <c r="E38" s="1"/>
      <c r="F38" s="1"/>
      <c r="G38" s="1"/>
      <c r="H38" s="4"/>
      <c r="I38" s="1"/>
      <c r="J38" s="16"/>
      <c r="K38" s="4"/>
      <c r="L38" s="1"/>
      <c r="M38" s="1"/>
      <c r="N38" s="1"/>
      <c r="O38" s="1"/>
      <c r="P38" s="4"/>
      <c r="Q38" s="18"/>
      <c r="R38" s="18"/>
      <c r="S38" s="18"/>
      <c r="T38" s="20"/>
    </row>
    <row r="39" spans="2:20" x14ac:dyDescent="0.35">
      <c r="B39" s="32"/>
      <c r="C39" s="32"/>
      <c r="D39" s="15"/>
      <c r="E39" s="1"/>
      <c r="F39" s="1"/>
      <c r="G39" s="1"/>
      <c r="H39" s="4"/>
      <c r="I39" s="1"/>
      <c r="J39" s="16"/>
      <c r="K39" s="4"/>
      <c r="L39" s="1"/>
      <c r="M39" s="1"/>
      <c r="N39" s="1"/>
      <c r="O39" s="1"/>
      <c r="P39" s="4"/>
      <c r="Q39" s="18"/>
      <c r="R39" s="18"/>
      <c r="S39" s="18"/>
      <c r="T39" s="20"/>
    </row>
    <row r="40" spans="2:20" x14ac:dyDescent="0.35">
      <c r="B40" s="1"/>
      <c r="C40" s="1"/>
      <c r="D40" s="15"/>
      <c r="E40" s="1"/>
      <c r="F40" s="1"/>
      <c r="G40" s="1"/>
      <c r="H40" s="4"/>
      <c r="I40" s="1"/>
      <c r="J40" s="16"/>
      <c r="K40" s="4"/>
      <c r="L40" s="1"/>
      <c r="M40" s="1"/>
      <c r="N40" s="1"/>
      <c r="O40" s="1"/>
      <c r="P40" s="4"/>
      <c r="Q40" s="1"/>
      <c r="R40" s="1"/>
      <c r="S40" s="1"/>
      <c r="T40" s="4"/>
    </row>
    <row r="41" spans="2:20" x14ac:dyDescent="0.35">
      <c r="B41" s="1"/>
      <c r="C41" s="1"/>
      <c r="D41" s="15"/>
      <c r="E41" s="1"/>
      <c r="F41" s="1"/>
      <c r="G41" s="1"/>
      <c r="H41" s="4"/>
      <c r="I41" s="1"/>
      <c r="J41" s="16"/>
      <c r="K41" s="4"/>
      <c r="L41" s="1"/>
      <c r="M41" s="1"/>
      <c r="N41" s="1"/>
      <c r="O41" s="1"/>
      <c r="P41" s="4"/>
      <c r="Q41" s="1"/>
      <c r="R41" s="1"/>
      <c r="S41" s="1"/>
      <c r="T41" s="4"/>
    </row>
    <row r="42" spans="2:20" x14ac:dyDescent="0.35">
      <c r="B42" s="1"/>
      <c r="C42" s="1"/>
      <c r="D42" s="1"/>
      <c r="E42" s="1"/>
      <c r="F42" s="1"/>
      <c r="G42" s="1"/>
      <c r="H42" s="4"/>
      <c r="I42" s="1"/>
      <c r="J42" s="16"/>
      <c r="K42" s="4"/>
      <c r="L42" s="1"/>
      <c r="M42" s="1"/>
      <c r="N42" s="1"/>
      <c r="O42" s="1"/>
      <c r="P42" s="4"/>
      <c r="Q42" s="1"/>
      <c r="R42" s="1"/>
      <c r="S42" s="1"/>
      <c r="T42" s="1"/>
    </row>
    <row r="43" spans="2:20" x14ac:dyDescent="0.35">
      <c r="B43" s="1"/>
      <c r="C43" s="1"/>
      <c r="D43" s="1"/>
      <c r="E43" s="1"/>
      <c r="F43" s="1"/>
      <c r="G43" s="1"/>
      <c r="H43" s="4"/>
      <c r="I43" s="1"/>
      <c r="J43" s="16"/>
      <c r="K43" s="4"/>
      <c r="L43" s="1"/>
      <c r="M43" s="1"/>
      <c r="N43" s="1"/>
      <c r="O43" s="1"/>
      <c r="P43" s="4"/>
      <c r="Q43" s="1"/>
      <c r="R43" s="1"/>
      <c r="S43" s="1"/>
      <c r="T43" s="1"/>
    </row>
    <row r="44" spans="2:20" x14ac:dyDescent="0.35">
      <c r="B44" s="1"/>
      <c r="C44" s="1"/>
      <c r="D44" s="1"/>
      <c r="E44" s="1"/>
      <c r="F44" s="1"/>
      <c r="G44" s="1"/>
      <c r="H44" s="4"/>
      <c r="I44" s="1"/>
      <c r="J44" s="16"/>
      <c r="K44" s="4"/>
      <c r="L44" s="1"/>
      <c r="M44" s="1"/>
      <c r="N44" s="1"/>
      <c r="O44" s="1"/>
      <c r="P44" s="4"/>
      <c r="Q44" s="1"/>
      <c r="R44" s="1"/>
      <c r="S44" s="1"/>
      <c r="T44" s="4"/>
    </row>
    <row r="45" spans="2:20" x14ac:dyDescent="0.35">
      <c r="B45" s="1"/>
      <c r="C45" s="1"/>
      <c r="D45" s="1"/>
      <c r="E45" s="1"/>
      <c r="F45" s="1"/>
      <c r="G45" s="1"/>
      <c r="H45" s="4"/>
      <c r="I45" s="1"/>
      <c r="J45" s="16"/>
      <c r="K45" s="4"/>
      <c r="L45" s="1"/>
      <c r="M45" s="1"/>
      <c r="N45" s="1"/>
      <c r="O45" s="1"/>
      <c r="P45" s="4"/>
      <c r="Q45" s="1"/>
      <c r="R45" s="1"/>
      <c r="S45" s="1"/>
      <c r="T45" s="4"/>
    </row>
    <row r="46" spans="2:20" x14ac:dyDescent="0.35">
      <c r="B46" s="1"/>
      <c r="C46" s="1"/>
      <c r="D46" s="1"/>
      <c r="E46" s="1"/>
      <c r="F46" s="1"/>
      <c r="G46" s="1"/>
      <c r="H46" s="4"/>
      <c r="I46" s="1"/>
      <c r="J46" s="16"/>
      <c r="K46" s="4"/>
      <c r="L46" s="1"/>
      <c r="M46" s="1"/>
      <c r="N46" s="1"/>
      <c r="O46" s="1"/>
      <c r="P46" s="4"/>
      <c r="Q46" s="1"/>
      <c r="R46" s="1"/>
      <c r="S46" s="1"/>
      <c r="T46" s="1"/>
    </row>
    <row r="47" spans="2:20" x14ac:dyDescent="0.35">
      <c r="B47" s="1"/>
      <c r="C47" s="1"/>
      <c r="D47" s="1"/>
      <c r="E47" s="1"/>
      <c r="F47" s="1"/>
      <c r="G47" s="1"/>
      <c r="H47" s="4"/>
      <c r="I47" s="1"/>
      <c r="J47" s="16"/>
      <c r="K47" s="4"/>
      <c r="L47" s="1"/>
      <c r="M47" s="1"/>
      <c r="N47" s="1"/>
      <c r="O47" s="1"/>
      <c r="P47" s="4"/>
      <c r="Q47" s="1"/>
      <c r="R47" s="1"/>
      <c r="S47" s="1"/>
      <c r="T47" s="1"/>
    </row>
    <row r="48" spans="2:20" x14ac:dyDescent="0.35">
      <c r="B48" s="1"/>
      <c r="C48" s="1"/>
      <c r="D48" s="1"/>
      <c r="E48" s="1"/>
      <c r="F48" s="1"/>
      <c r="G48" s="1"/>
      <c r="H48" s="4"/>
      <c r="I48" s="1"/>
      <c r="J48" s="16"/>
      <c r="K48" s="4"/>
      <c r="L48" s="1"/>
      <c r="M48" s="1"/>
      <c r="N48" s="1"/>
      <c r="O48" s="1"/>
      <c r="P48" s="4"/>
      <c r="Q48" s="1"/>
      <c r="R48" s="1"/>
      <c r="S48" s="1"/>
      <c r="T48" s="1"/>
    </row>
    <row r="49" spans="2:20" x14ac:dyDescent="0.35">
      <c r="B49" s="1"/>
      <c r="C49" s="1"/>
      <c r="D49" s="1"/>
      <c r="E49" s="1"/>
      <c r="F49" s="1"/>
      <c r="G49" s="1"/>
      <c r="H49" s="4"/>
      <c r="I49" s="1"/>
      <c r="J49" s="16"/>
      <c r="K49" s="1"/>
      <c r="L49" s="1"/>
      <c r="M49" s="4"/>
      <c r="N49" s="1"/>
      <c r="O49" s="1"/>
      <c r="P49" s="4"/>
      <c r="Q49" s="1"/>
      <c r="R49" s="1"/>
      <c r="S49" s="1"/>
      <c r="T49" s="1"/>
    </row>
    <row r="50" spans="2:20" x14ac:dyDescent="0.35">
      <c r="B50" s="1"/>
      <c r="C50" s="1"/>
      <c r="D50" s="1"/>
      <c r="E50" s="1"/>
      <c r="F50" s="1"/>
      <c r="G50" s="1"/>
      <c r="H50" s="4"/>
      <c r="I50" s="1"/>
      <c r="J50" s="16"/>
      <c r="K50" s="1"/>
      <c r="L50" s="1"/>
      <c r="M50" s="1"/>
      <c r="N50" s="1"/>
      <c r="O50" s="1"/>
      <c r="P50" s="4"/>
      <c r="Q50" s="1"/>
      <c r="R50" s="1"/>
      <c r="S50" s="1"/>
      <c r="T50" s="1"/>
    </row>
    <row r="51" spans="2:20" x14ac:dyDescent="0.35">
      <c r="B51" s="1"/>
      <c r="C51" s="1"/>
      <c r="D51" s="1"/>
      <c r="E51" s="1"/>
      <c r="F51" s="1"/>
      <c r="G51" s="1"/>
      <c r="H51" s="4"/>
      <c r="I51" s="1"/>
      <c r="J51" s="16"/>
      <c r="K51" s="1"/>
      <c r="L51" s="1"/>
      <c r="M51" s="1"/>
      <c r="N51" s="1"/>
      <c r="O51" s="1"/>
      <c r="P51" s="4"/>
      <c r="Q51" s="1"/>
      <c r="R51" s="1"/>
      <c r="S51" s="1"/>
      <c r="T51" s="1"/>
    </row>
    <row r="52" spans="2:20" x14ac:dyDescent="0.35">
      <c r="B52" s="1"/>
      <c r="C52" s="1"/>
      <c r="D52" s="1"/>
      <c r="E52" s="1"/>
      <c r="F52" s="1"/>
      <c r="G52" s="1"/>
      <c r="H52" s="4"/>
      <c r="I52" s="1"/>
      <c r="J52" s="16"/>
      <c r="K52" s="1"/>
      <c r="L52" s="1"/>
      <c r="M52" s="1"/>
      <c r="N52" s="1"/>
      <c r="O52" s="1"/>
      <c r="P52" s="4"/>
      <c r="Q52" s="1"/>
      <c r="R52" s="1"/>
      <c r="S52" s="1"/>
      <c r="T52" s="1"/>
    </row>
    <row r="53" spans="2:20" x14ac:dyDescent="0.35">
      <c r="B53" s="1"/>
      <c r="C53" s="1"/>
      <c r="D53" s="1"/>
      <c r="E53" s="1"/>
      <c r="F53" s="1"/>
      <c r="G53" s="1"/>
      <c r="H53" s="4"/>
      <c r="I53" s="1"/>
      <c r="J53" s="16"/>
      <c r="K53" s="1"/>
      <c r="L53" s="1"/>
      <c r="M53" s="1"/>
      <c r="N53" s="1"/>
      <c r="O53" s="1"/>
      <c r="P53" s="4"/>
      <c r="Q53" s="1"/>
      <c r="R53" s="1"/>
      <c r="S53" s="1"/>
      <c r="T53" s="1"/>
    </row>
    <row r="54" spans="2:20" x14ac:dyDescent="0.35">
      <c r="B54" s="1"/>
      <c r="C54" s="1"/>
      <c r="D54" s="1"/>
      <c r="E54" s="1"/>
      <c r="F54" s="1"/>
      <c r="G54" s="1"/>
      <c r="H54" s="4"/>
      <c r="I54" s="1"/>
      <c r="J54" s="16"/>
      <c r="K54" s="1"/>
      <c r="L54" s="1"/>
      <c r="M54" s="1"/>
      <c r="N54" s="1"/>
      <c r="O54" s="1"/>
      <c r="P54" s="4"/>
      <c r="Q54" s="1"/>
      <c r="R54" s="1"/>
      <c r="S54" s="1"/>
      <c r="T54" s="1"/>
    </row>
    <row r="55" spans="2:20" x14ac:dyDescent="0.35">
      <c r="B55" s="1"/>
      <c r="C55" s="1"/>
      <c r="D55" s="1"/>
      <c r="E55" s="1"/>
      <c r="F55" s="1"/>
      <c r="G55" s="1"/>
      <c r="H55" s="4"/>
      <c r="I55" s="1"/>
      <c r="J55" s="16"/>
      <c r="K55" s="1"/>
      <c r="L55" s="1"/>
      <c r="M55" s="1"/>
      <c r="N55" s="1"/>
      <c r="O55" s="1"/>
      <c r="P55" s="4"/>
      <c r="Q55" s="1"/>
      <c r="R55" s="1"/>
      <c r="S55" s="1"/>
      <c r="T55" s="1"/>
    </row>
    <row r="56" spans="2:20" x14ac:dyDescent="0.35">
      <c r="B56" s="1"/>
      <c r="C56" s="1"/>
      <c r="D56" s="1"/>
      <c r="E56" s="1"/>
      <c r="F56" s="1"/>
      <c r="G56" s="1"/>
      <c r="H56" s="1"/>
      <c r="I56" s="1"/>
      <c r="J56" s="16"/>
      <c r="K56" s="1"/>
      <c r="L56" s="1"/>
      <c r="M56" s="1"/>
      <c r="N56" s="1"/>
      <c r="O56" s="1"/>
      <c r="P56" s="1"/>
      <c r="Q56" s="1"/>
      <c r="R56" s="1"/>
      <c r="S56" s="1"/>
      <c r="T56" s="1"/>
    </row>
    <row r="57" spans="2:20" x14ac:dyDescent="0.35">
      <c r="B57" s="1"/>
      <c r="C57" s="1"/>
      <c r="D57" s="1"/>
      <c r="E57" s="1"/>
      <c r="F57" s="1"/>
      <c r="G57" s="1"/>
      <c r="H57" s="1"/>
      <c r="I57" s="1"/>
      <c r="J57" s="16"/>
      <c r="K57" s="1"/>
      <c r="L57" s="1"/>
      <c r="M57" s="1"/>
      <c r="N57" s="1"/>
      <c r="O57" s="1"/>
      <c r="P57" s="1"/>
      <c r="Q57" s="1"/>
      <c r="R57" s="1"/>
      <c r="S57" s="1"/>
      <c r="T57" s="1"/>
    </row>
    <row r="58" spans="2:20" x14ac:dyDescent="0.35">
      <c r="B58" s="1"/>
      <c r="C58" s="1"/>
      <c r="D58" s="1"/>
      <c r="E58" s="1"/>
      <c r="F58" s="1"/>
      <c r="G58" s="1"/>
      <c r="H58" s="1"/>
      <c r="I58" s="1"/>
      <c r="J58" s="16"/>
      <c r="K58" s="1"/>
      <c r="L58" s="1"/>
      <c r="M58" s="1"/>
      <c r="N58" s="1"/>
      <c r="O58" s="1"/>
      <c r="P58" s="1"/>
      <c r="Q58" s="1"/>
      <c r="R58" s="1"/>
      <c r="S58" s="1"/>
      <c r="T58" s="1"/>
    </row>
    <row r="59" spans="2:20" x14ac:dyDescent="0.35">
      <c r="B59" s="1"/>
      <c r="C59" s="1"/>
      <c r="D59" s="1"/>
      <c r="E59" s="1"/>
      <c r="F59" s="1"/>
      <c r="G59" s="1"/>
      <c r="H59" s="1"/>
      <c r="I59" s="1"/>
      <c r="J59" s="16"/>
      <c r="K59" s="1"/>
      <c r="L59" s="1"/>
      <c r="M59" s="1"/>
      <c r="N59" s="1"/>
      <c r="O59" s="1"/>
      <c r="P59" s="1"/>
      <c r="Q59" s="1"/>
      <c r="R59" s="1"/>
      <c r="S59" s="1"/>
      <c r="T59" s="1"/>
    </row>
    <row r="60" spans="2:20" x14ac:dyDescent="0.35">
      <c r="B60" s="1"/>
      <c r="C60" s="1"/>
      <c r="D60" s="1"/>
      <c r="E60" s="1"/>
      <c r="F60" s="1"/>
      <c r="G60" s="1"/>
      <c r="H60" s="1"/>
      <c r="I60" s="1"/>
      <c r="J60" s="16"/>
      <c r="K60" s="1"/>
      <c r="L60" s="1"/>
      <c r="M60" s="1"/>
      <c r="N60" s="1"/>
      <c r="O60" s="1"/>
      <c r="P60" s="1"/>
      <c r="Q60" s="1"/>
      <c r="R60" s="1"/>
      <c r="S60" s="1"/>
      <c r="T60" s="1"/>
    </row>
    <row r="61" spans="2:20" x14ac:dyDescent="0.35">
      <c r="B61" s="1"/>
      <c r="C61" s="1"/>
      <c r="D61" s="1"/>
      <c r="E61" s="1"/>
      <c r="F61" s="1"/>
      <c r="G61" s="1"/>
      <c r="H61" s="1"/>
      <c r="I61" s="1"/>
      <c r="J61" s="16"/>
      <c r="K61" s="1"/>
      <c r="L61" s="1"/>
      <c r="M61" s="1"/>
      <c r="N61" s="1"/>
      <c r="O61" s="1"/>
      <c r="P61" s="1"/>
      <c r="Q61" s="1"/>
      <c r="R61" s="1"/>
      <c r="S61" s="1"/>
      <c r="T61" s="1"/>
    </row>
    <row r="62" spans="2:20" x14ac:dyDescent="0.35">
      <c r="B62" s="1"/>
      <c r="C62" s="1"/>
      <c r="D62" s="1"/>
      <c r="E62" s="1"/>
      <c r="F62" s="1"/>
      <c r="G62" s="1"/>
      <c r="H62" s="1"/>
      <c r="I62" s="1"/>
      <c r="J62" s="16"/>
      <c r="K62" s="1"/>
      <c r="L62" s="1"/>
      <c r="M62" s="1"/>
      <c r="N62" s="1"/>
      <c r="O62" s="1"/>
      <c r="P62" s="1"/>
      <c r="Q62" s="1"/>
      <c r="R62" s="1"/>
      <c r="S62" s="1"/>
      <c r="T62" s="1"/>
    </row>
    <row r="63" spans="2:20" x14ac:dyDescent="0.35">
      <c r="B63" s="1"/>
      <c r="C63" s="1"/>
      <c r="D63" s="1"/>
      <c r="E63" s="1"/>
      <c r="F63" s="1"/>
      <c r="G63" s="1"/>
      <c r="H63" s="1"/>
      <c r="I63" s="1"/>
      <c r="J63" s="16"/>
      <c r="K63" s="1"/>
      <c r="L63" s="1"/>
      <c r="M63" s="1"/>
      <c r="N63" s="1"/>
      <c r="O63" s="1"/>
      <c r="P63" s="1"/>
      <c r="Q63" s="1"/>
      <c r="R63" s="1"/>
      <c r="S63" s="1"/>
      <c r="T63" s="1"/>
    </row>
    <row r="64" spans="2:20" x14ac:dyDescent="0.35">
      <c r="B64" s="1"/>
      <c r="C64" s="1"/>
      <c r="D64" s="1"/>
      <c r="E64" s="1"/>
      <c r="F64" s="1"/>
      <c r="G64" s="1"/>
      <c r="H64" s="1"/>
      <c r="I64" s="1"/>
      <c r="J64" s="16"/>
      <c r="K64" s="1"/>
      <c r="L64" s="1"/>
      <c r="M64" s="1"/>
      <c r="N64" s="1"/>
      <c r="O64" s="1"/>
      <c r="P64" s="1"/>
      <c r="Q64" s="1"/>
      <c r="R64" s="1"/>
      <c r="S64" s="1"/>
      <c r="T64" s="1"/>
    </row>
    <row r="65" spans="2:20" x14ac:dyDescent="0.35">
      <c r="B65" s="1"/>
      <c r="C65" s="1"/>
      <c r="D65" s="1"/>
      <c r="E65" s="1"/>
      <c r="F65" s="1"/>
      <c r="G65" s="1"/>
      <c r="H65" s="1"/>
      <c r="I65" s="1"/>
      <c r="J65" s="16"/>
      <c r="K65" s="1"/>
      <c r="L65" s="1"/>
      <c r="M65" s="1"/>
      <c r="N65" s="1"/>
      <c r="O65" s="1"/>
      <c r="P65" s="1"/>
      <c r="Q65" s="1"/>
      <c r="R65" s="1"/>
      <c r="S65" s="1"/>
      <c r="T65" s="1"/>
    </row>
    <row r="66" spans="2:20" x14ac:dyDescent="0.35">
      <c r="B66" s="32"/>
      <c r="C66" s="32"/>
      <c r="D66" s="15"/>
      <c r="E66" s="1"/>
      <c r="F66" s="1"/>
      <c r="G66" s="1"/>
      <c r="H66" s="4"/>
      <c r="I66" s="1"/>
      <c r="J66" s="16"/>
      <c r="K66" s="4"/>
      <c r="L66" s="1"/>
      <c r="M66" s="1"/>
      <c r="N66" s="1"/>
      <c r="O66" s="1"/>
      <c r="P66" s="4"/>
      <c r="Q66" s="1"/>
      <c r="R66" s="1"/>
      <c r="S66" s="1"/>
      <c r="T66" s="4"/>
    </row>
    <row r="67" spans="2:20" x14ac:dyDescent="0.35">
      <c r="B67" s="32"/>
      <c r="C67" s="32"/>
      <c r="D67" s="15"/>
      <c r="E67" s="1"/>
      <c r="F67" s="1"/>
      <c r="G67" s="1"/>
      <c r="H67" s="4"/>
      <c r="I67" s="1"/>
      <c r="J67" s="16"/>
      <c r="K67" s="4"/>
      <c r="L67" s="1"/>
      <c r="M67" s="1"/>
      <c r="N67" s="1"/>
      <c r="O67" s="1"/>
      <c r="P67" s="4"/>
      <c r="Q67" s="1"/>
      <c r="R67" s="1"/>
      <c r="S67" s="1"/>
      <c r="T67" s="4"/>
    </row>
    <row r="68" spans="2:20" x14ac:dyDescent="0.35">
      <c r="B68" s="32"/>
      <c r="C68" s="32"/>
      <c r="D68" s="15"/>
      <c r="E68" s="1"/>
      <c r="F68" s="1"/>
      <c r="G68" s="1"/>
      <c r="H68" s="4"/>
      <c r="I68" s="1"/>
      <c r="J68" s="16"/>
      <c r="K68" s="4"/>
      <c r="L68" s="1"/>
      <c r="M68" s="1"/>
      <c r="N68" s="1"/>
      <c r="O68" s="1"/>
      <c r="P68" s="4"/>
      <c r="Q68" s="1"/>
      <c r="R68" s="1"/>
      <c r="S68" s="1"/>
      <c r="T68" s="4"/>
    </row>
    <row r="69" spans="2:20" x14ac:dyDescent="0.35">
      <c r="B69" s="32"/>
      <c r="C69" s="32"/>
      <c r="D69" s="15"/>
      <c r="E69" s="1"/>
      <c r="F69" s="1"/>
      <c r="G69" s="1"/>
      <c r="H69" s="4"/>
      <c r="I69" s="1"/>
      <c r="J69" s="16"/>
      <c r="K69" s="4"/>
      <c r="L69" s="1"/>
      <c r="M69" s="1"/>
      <c r="N69" s="1"/>
      <c r="O69" s="1"/>
      <c r="P69" s="4"/>
      <c r="Q69" s="1"/>
      <c r="R69" s="1"/>
      <c r="S69" s="1"/>
      <c r="T69" s="4"/>
    </row>
    <row r="70" spans="2:20" x14ac:dyDescent="0.35">
      <c r="B70" s="32"/>
      <c r="C70" s="32"/>
      <c r="D70" s="15"/>
      <c r="E70" s="1"/>
      <c r="F70" s="1"/>
      <c r="G70" s="1"/>
      <c r="H70" s="4"/>
      <c r="I70" s="1"/>
      <c r="J70" s="16"/>
      <c r="K70" s="4"/>
      <c r="L70" s="1"/>
      <c r="M70" s="1"/>
      <c r="N70" s="1"/>
      <c r="O70" s="1"/>
      <c r="P70" s="4"/>
      <c r="Q70" s="1"/>
      <c r="R70" s="1"/>
      <c r="S70" s="1"/>
      <c r="T70" s="4"/>
    </row>
    <row r="71" spans="2:20" x14ac:dyDescent="0.35">
      <c r="B71" s="32"/>
      <c r="C71" s="32"/>
      <c r="D71" s="15"/>
      <c r="E71" s="1"/>
      <c r="F71" s="1"/>
      <c r="G71" s="1"/>
      <c r="H71" s="4"/>
      <c r="I71" s="1"/>
      <c r="J71" s="16"/>
      <c r="K71" s="4"/>
      <c r="L71" s="1"/>
      <c r="M71" s="1"/>
      <c r="N71" s="1"/>
      <c r="O71" s="1"/>
      <c r="P71" s="4"/>
      <c r="Q71" s="1"/>
      <c r="R71" s="1"/>
      <c r="S71" s="1"/>
      <c r="T71" s="4"/>
    </row>
    <row r="72" spans="2:20" x14ac:dyDescent="0.35">
      <c r="B72" s="33"/>
      <c r="C72" s="33"/>
      <c r="D72" s="19"/>
      <c r="E72" s="18"/>
      <c r="F72" s="18"/>
      <c r="G72" s="18"/>
      <c r="H72" s="20"/>
      <c r="I72" s="18"/>
      <c r="J72" s="21"/>
      <c r="K72" s="20"/>
      <c r="L72" s="18"/>
      <c r="M72" s="18"/>
      <c r="N72" s="18"/>
      <c r="O72" s="18"/>
      <c r="P72" s="20"/>
      <c r="Q72" s="18"/>
      <c r="R72" s="18"/>
      <c r="S72" s="18"/>
      <c r="T72" s="20"/>
    </row>
    <row r="73" spans="2:20" x14ac:dyDescent="0.35">
      <c r="B73" s="32"/>
      <c r="C73" s="32"/>
      <c r="D73" s="15"/>
      <c r="E73" s="1"/>
      <c r="F73" s="1"/>
      <c r="G73" s="1"/>
      <c r="H73" s="4"/>
      <c r="I73" s="1"/>
      <c r="J73" s="16"/>
      <c r="K73" s="4"/>
      <c r="L73" s="1"/>
      <c r="M73" s="1"/>
      <c r="N73" s="1"/>
      <c r="O73" s="1"/>
      <c r="P73" s="4"/>
      <c r="Q73" s="1"/>
      <c r="R73" s="1"/>
      <c r="S73" s="1"/>
      <c r="T73" s="4"/>
    </row>
    <row r="74" spans="2:20" x14ac:dyDescent="0.35">
      <c r="B74" s="32"/>
      <c r="C74" s="32"/>
      <c r="D74" s="15"/>
      <c r="E74" s="1"/>
      <c r="F74" s="1"/>
      <c r="G74" s="1"/>
      <c r="H74" s="4"/>
      <c r="I74" s="1"/>
      <c r="J74" s="16"/>
      <c r="K74" s="4"/>
      <c r="L74" s="1"/>
      <c r="M74" s="1"/>
      <c r="N74" s="1"/>
      <c r="O74" s="1"/>
      <c r="P74" s="4"/>
      <c r="Q74" s="1"/>
      <c r="R74" s="1"/>
      <c r="S74" s="1"/>
      <c r="T74" s="4"/>
    </row>
    <row r="75" spans="2:20" x14ac:dyDescent="0.35">
      <c r="B75" s="32"/>
      <c r="C75" s="32"/>
      <c r="D75" s="15"/>
      <c r="E75" s="1"/>
      <c r="F75" s="1"/>
      <c r="G75" s="1"/>
      <c r="H75" s="4"/>
      <c r="I75" s="1"/>
      <c r="J75" s="16"/>
      <c r="K75" s="4"/>
      <c r="L75" s="1"/>
      <c r="M75" s="1"/>
      <c r="N75" s="1"/>
      <c r="O75" s="1"/>
      <c r="P75" s="4"/>
      <c r="Q75" s="1"/>
      <c r="R75" s="1"/>
      <c r="S75" s="1"/>
      <c r="T75" s="4"/>
    </row>
    <row r="76" spans="2:20" x14ac:dyDescent="0.35">
      <c r="B76" s="32"/>
      <c r="C76" s="32"/>
      <c r="D76" s="15"/>
      <c r="E76" s="1"/>
      <c r="F76" s="1"/>
      <c r="G76" s="1"/>
      <c r="H76" s="4"/>
      <c r="I76" s="1"/>
      <c r="J76" s="16"/>
      <c r="K76" s="4"/>
      <c r="L76" s="1"/>
      <c r="M76" s="1"/>
      <c r="N76" s="1"/>
      <c r="O76" s="1"/>
      <c r="P76" s="4"/>
      <c r="Q76" s="1"/>
      <c r="R76" s="1"/>
      <c r="S76" s="1"/>
      <c r="T76" s="4"/>
    </row>
    <row r="77" spans="2:20" x14ac:dyDescent="0.35">
      <c r="B77" s="32"/>
      <c r="C77" s="32"/>
      <c r="D77" s="15"/>
      <c r="E77" s="1"/>
      <c r="F77" s="1"/>
      <c r="G77" s="1"/>
      <c r="H77" s="4"/>
      <c r="I77" s="1"/>
      <c r="J77" s="16"/>
      <c r="K77" s="4"/>
      <c r="L77" s="1"/>
      <c r="M77" s="1"/>
      <c r="N77" s="1"/>
      <c r="O77" s="1"/>
      <c r="P77" s="4"/>
      <c r="Q77" s="1"/>
      <c r="R77" s="1"/>
      <c r="S77" s="1"/>
      <c r="T77" s="4"/>
    </row>
    <row r="78" spans="2:20" x14ac:dyDescent="0.35">
      <c r="B78" s="32"/>
      <c r="C78" s="32"/>
      <c r="D78" s="15"/>
      <c r="E78" s="1"/>
      <c r="F78" s="1"/>
      <c r="G78" s="1"/>
      <c r="H78" s="4"/>
      <c r="I78" s="1"/>
      <c r="J78" s="16"/>
      <c r="K78" s="4"/>
      <c r="L78" s="1"/>
      <c r="M78" s="1"/>
      <c r="N78" s="1"/>
      <c r="O78" s="1"/>
      <c r="P78" s="4"/>
      <c r="Q78" s="1"/>
      <c r="R78" s="1"/>
      <c r="S78" s="1"/>
      <c r="T78" s="4"/>
    </row>
    <row r="79" spans="2:20" x14ac:dyDescent="0.35">
      <c r="B79" s="32"/>
      <c r="C79" s="32"/>
      <c r="D79" s="15"/>
      <c r="E79" s="1"/>
      <c r="F79" s="1"/>
      <c r="G79" s="1"/>
      <c r="H79" s="4"/>
      <c r="I79" s="1"/>
      <c r="J79" s="16"/>
      <c r="K79" s="4"/>
      <c r="L79" s="1"/>
      <c r="M79" s="1"/>
      <c r="N79" s="1"/>
      <c r="O79" s="1"/>
      <c r="P79" s="4"/>
      <c r="Q79" s="1"/>
      <c r="R79" s="1"/>
      <c r="S79" s="1"/>
      <c r="T79" s="4"/>
    </row>
    <row r="80" spans="2:20" x14ac:dyDescent="0.35">
      <c r="B80" s="32"/>
      <c r="C80" s="32"/>
      <c r="D80" s="15"/>
      <c r="E80" s="1"/>
      <c r="F80" s="1"/>
      <c r="G80" s="1"/>
      <c r="H80" s="4"/>
      <c r="I80" s="1"/>
      <c r="J80" s="16"/>
      <c r="K80" s="4"/>
      <c r="L80" s="1"/>
      <c r="M80" s="1"/>
      <c r="N80" s="1"/>
      <c r="O80" s="1"/>
      <c r="P80" s="4"/>
      <c r="Q80" s="1"/>
      <c r="R80" s="1"/>
      <c r="S80" s="1"/>
      <c r="T80" s="4"/>
    </row>
    <row r="81" spans="2:20" x14ac:dyDescent="0.35">
      <c r="B81" s="32"/>
      <c r="C81" s="32"/>
      <c r="D81" s="15"/>
      <c r="E81" s="1"/>
      <c r="F81" s="1"/>
      <c r="G81" s="1"/>
      <c r="H81" s="4"/>
      <c r="I81" s="1"/>
      <c r="J81" s="16"/>
      <c r="K81" s="4"/>
      <c r="L81" s="1"/>
      <c r="M81" s="1"/>
      <c r="N81" s="1"/>
      <c r="O81" s="1"/>
      <c r="P81" s="4"/>
      <c r="Q81" s="1"/>
      <c r="R81" s="1"/>
      <c r="S81" s="1"/>
      <c r="T81" s="4"/>
    </row>
    <row r="82" spans="2:20" x14ac:dyDescent="0.35">
      <c r="B82" s="32"/>
      <c r="C82" s="32"/>
      <c r="D82" s="15"/>
      <c r="E82" s="1"/>
      <c r="F82" s="1"/>
      <c r="G82" s="1"/>
      <c r="H82" s="4"/>
      <c r="I82" s="1"/>
      <c r="J82" s="16"/>
      <c r="K82" s="4"/>
      <c r="L82" s="1"/>
      <c r="M82" s="1"/>
      <c r="N82" s="1"/>
      <c r="O82" s="1"/>
      <c r="P82" s="4"/>
      <c r="Q82" s="1"/>
      <c r="R82" s="1"/>
      <c r="S82" s="1"/>
      <c r="T82" s="4"/>
    </row>
    <row r="83" spans="2:20" x14ac:dyDescent="0.35">
      <c r="B83" s="32"/>
      <c r="C83" s="32"/>
      <c r="D83" s="15"/>
      <c r="E83" s="1"/>
      <c r="F83" s="1"/>
      <c r="G83" s="1"/>
      <c r="H83" s="4"/>
      <c r="I83" s="1"/>
      <c r="J83" s="16"/>
      <c r="K83" s="4"/>
      <c r="L83" s="1"/>
      <c r="M83" s="1"/>
      <c r="N83" s="1"/>
      <c r="O83" s="1"/>
      <c r="P83" s="4"/>
      <c r="Q83" s="1"/>
      <c r="R83" s="1"/>
      <c r="S83" s="1"/>
      <c r="T83" s="4"/>
    </row>
    <row r="84" spans="2:20" x14ac:dyDescent="0.35">
      <c r="B84" s="32"/>
      <c r="C84" s="32"/>
      <c r="D84" s="15"/>
      <c r="E84" s="1"/>
      <c r="F84" s="1"/>
      <c r="G84" s="1"/>
      <c r="H84" s="4"/>
      <c r="I84" s="1"/>
      <c r="J84" s="16"/>
      <c r="K84" s="4"/>
      <c r="L84" s="1"/>
      <c r="M84" s="1"/>
      <c r="N84" s="1"/>
      <c r="O84" s="1"/>
      <c r="P84" s="4"/>
      <c r="Q84" s="1"/>
      <c r="R84" s="1"/>
      <c r="S84" s="1"/>
      <c r="T84" s="4"/>
    </row>
    <row r="85" spans="2:20" x14ac:dyDescent="0.35">
      <c r="B85" s="32"/>
      <c r="C85" s="32"/>
      <c r="D85" s="15"/>
      <c r="E85" s="1"/>
      <c r="F85" s="1"/>
      <c r="G85" s="1"/>
      <c r="H85" s="4"/>
      <c r="I85" s="1"/>
      <c r="J85" s="16"/>
      <c r="K85" s="4"/>
      <c r="L85" s="1"/>
      <c r="M85" s="1"/>
      <c r="N85" s="1"/>
      <c r="O85" s="1"/>
      <c r="P85" s="4"/>
      <c r="Q85" s="1"/>
      <c r="R85" s="1"/>
      <c r="S85" s="1"/>
      <c r="T85" s="4"/>
    </row>
    <row r="86" spans="2:20" x14ac:dyDescent="0.35">
      <c r="B86" s="32"/>
      <c r="C86" s="32"/>
      <c r="D86" s="15"/>
      <c r="E86" s="1"/>
      <c r="F86" s="1"/>
      <c r="G86" s="1"/>
      <c r="H86" s="4"/>
      <c r="I86" s="1"/>
      <c r="J86" s="16"/>
      <c r="K86" s="4"/>
      <c r="L86" s="1"/>
      <c r="M86" s="1"/>
      <c r="N86" s="1"/>
      <c r="O86" s="1"/>
      <c r="P86" s="4"/>
      <c r="Q86" s="1"/>
      <c r="R86" s="1"/>
      <c r="S86" s="1"/>
      <c r="T86" s="4"/>
    </row>
    <row r="87" spans="2:20" x14ac:dyDescent="0.35">
      <c r="B87" s="32"/>
      <c r="C87" s="32"/>
      <c r="D87" s="15"/>
      <c r="E87" s="1"/>
      <c r="F87" s="1"/>
      <c r="G87" s="1"/>
      <c r="H87" s="4"/>
      <c r="I87" s="1"/>
      <c r="J87" s="16"/>
      <c r="K87" s="4"/>
      <c r="L87" s="1"/>
      <c r="M87" s="1"/>
      <c r="N87" s="1"/>
      <c r="O87" s="1"/>
      <c r="P87" s="4"/>
      <c r="Q87" s="1"/>
      <c r="R87" s="1"/>
      <c r="S87" s="1"/>
      <c r="T87" s="4"/>
    </row>
    <row r="88" spans="2:20" x14ac:dyDescent="0.35">
      <c r="B88" s="32"/>
      <c r="C88" s="32"/>
      <c r="D88" s="15"/>
      <c r="E88" s="1"/>
      <c r="F88" s="1"/>
      <c r="G88" s="1"/>
      <c r="H88" s="4"/>
      <c r="I88" s="1"/>
      <c r="J88" s="16"/>
      <c r="K88" s="4"/>
      <c r="L88" s="1"/>
      <c r="M88" s="1"/>
      <c r="N88" s="1"/>
      <c r="O88" s="1"/>
      <c r="P88" s="4"/>
      <c r="Q88" s="1"/>
      <c r="R88" s="1"/>
      <c r="S88" s="1"/>
      <c r="T88" s="4"/>
    </row>
    <row r="89" spans="2:20" x14ac:dyDescent="0.35">
      <c r="B89" s="32"/>
      <c r="C89" s="32"/>
      <c r="D89" s="15"/>
      <c r="E89" s="1"/>
      <c r="F89" s="1"/>
      <c r="G89" s="1"/>
      <c r="H89" s="4"/>
      <c r="I89" s="1"/>
      <c r="J89" s="16"/>
      <c r="K89" s="4"/>
      <c r="L89" s="1"/>
      <c r="M89" s="1"/>
      <c r="N89" s="1"/>
      <c r="O89" s="1"/>
      <c r="P89" s="4"/>
      <c r="Q89" s="1"/>
      <c r="R89" s="1"/>
      <c r="S89" s="1"/>
      <c r="T89" s="4"/>
    </row>
    <row r="90" spans="2:20" x14ac:dyDescent="0.35">
      <c r="B90" s="32"/>
      <c r="C90" s="32"/>
      <c r="D90" s="15"/>
      <c r="E90" s="1"/>
      <c r="F90" s="1"/>
      <c r="G90" s="1"/>
      <c r="H90" s="4"/>
      <c r="I90" s="1"/>
      <c r="J90" s="16"/>
      <c r="K90" s="4"/>
      <c r="L90" s="1"/>
      <c r="M90" s="1"/>
      <c r="N90" s="1"/>
      <c r="O90" s="1"/>
      <c r="P90" s="4"/>
      <c r="Q90" s="1"/>
      <c r="R90" s="1"/>
      <c r="S90" s="1"/>
      <c r="T90" s="4"/>
    </row>
    <row r="91" spans="2:20" x14ac:dyDescent="0.35">
      <c r="B91" s="32"/>
      <c r="C91" s="32"/>
      <c r="D91" s="15"/>
      <c r="E91" s="1"/>
      <c r="F91" s="1"/>
      <c r="G91" s="1"/>
      <c r="H91" s="4"/>
      <c r="I91" s="1"/>
      <c r="J91" s="16"/>
      <c r="K91" s="4"/>
      <c r="L91" s="1"/>
      <c r="M91" s="1"/>
      <c r="N91" s="1"/>
      <c r="O91" s="1"/>
      <c r="P91" s="4"/>
      <c r="Q91" s="1"/>
      <c r="R91" s="1"/>
      <c r="S91" s="1"/>
      <c r="T91" s="4"/>
    </row>
    <row r="92" spans="2:20" x14ac:dyDescent="0.35">
      <c r="B92" s="32"/>
      <c r="C92" s="32"/>
      <c r="D92" s="15"/>
      <c r="E92" s="1"/>
      <c r="F92" s="1"/>
      <c r="G92" s="1"/>
      <c r="H92" s="4"/>
      <c r="I92" s="1"/>
      <c r="J92" s="16"/>
      <c r="K92" s="4"/>
      <c r="L92" s="1"/>
      <c r="M92" s="1"/>
      <c r="N92" s="1"/>
      <c r="O92" s="1"/>
      <c r="P92" s="4"/>
      <c r="Q92" s="1"/>
      <c r="R92" s="1"/>
      <c r="S92" s="1"/>
      <c r="T92" s="4"/>
    </row>
    <row r="93" spans="2:20" x14ac:dyDescent="0.35">
      <c r="B93" s="32"/>
      <c r="C93" s="32"/>
      <c r="D93" s="15"/>
      <c r="E93" s="1"/>
      <c r="F93" s="1"/>
      <c r="G93" s="1"/>
      <c r="H93" s="4"/>
      <c r="I93" s="1"/>
      <c r="J93" s="16"/>
      <c r="K93" s="4"/>
      <c r="L93" s="1"/>
      <c r="M93" s="1"/>
      <c r="N93" s="1"/>
      <c r="O93" s="1"/>
      <c r="P93" s="4"/>
      <c r="Q93" s="1"/>
      <c r="R93" s="1"/>
      <c r="S93" s="1"/>
      <c r="T93" s="4"/>
    </row>
    <row r="94" spans="2:20" x14ac:dyDescent="0.35">
      <c r="B94" s="32"/>
      <c r="C94" s="32"/>
      <c r="D94" s="15"/>
      <c r="E94" s="1"/>
      <c r="F94" s="1"/>
      <c r="G94" s="1"/>
      <c r="H94" s="4"/>
      <c r="I94" s="1"/>
      <c r="J94" s="16"/>
      <c r="K94" s="4"/>
      <c r="L94" s="1"/>
      <c r="M94" s="1"/>
      <c r="N94" s="1"/>
      <c r="O94" s="1"/>
      <c r="P94" s="4"/>
      <c r="Q94" s="1"/>
      <c r="R94" s="1"/>
      <c r="S94" s="1"/>
      <c r="T94" s="4"/>
    </row>
    <row r="95" spans="2:20" x14ac:dyDescent="0.35">
      <c r="B95" s="32"/>
      <c r="C95" s="32"/>
      <c r="D95" s="15"/>
      <c r="E95" s="1"/>
      <c r="F95" s="1"/>
      <c r="G95" s="1"/>
      <c r="H95" s="4"/>
      <c r="I95" s="1"/>
      <c r="J95" s="16"/>
      <c r="K95" s="4"/>
      <c r="L95" s="1"/>
      <c r="M95" s="1"/>
      <c r="N95" s="1"/>
      <c r="O95" s="1"/>
      <c r="P95" s="4"/>
      <c r="Q95" s="1"/>
      <c r="R95" s="1"/>
      <c r="S95" s="1"/>
      <c r="T95" s="4"/>
    </row>
    <row r="96" spans="2:20" x14ac:dyDescent="0.35">
      <c r="B96" s="32"/>
      <c r="C96" s="32"/>
      <c r="D96" s="15"/>
      <c r="E96" s="1"/>
      <c r="F96" s="1"/>
      <c r="G96" s="1"/>
      <c r="H96" s="4"/>
      <c r="I96" s="1"/>
      <c r="J96" s="17"/>
      <c r="K96" s="1"/>
      <c r="L96" s="1"/>
      <c r="M96" s="1"/>
      <c r="N96" s="1"/>
      <c r="O96" s="1"/>
      <c r="P96" s="4"/>
      <c r="Q96" s="1"/>
      <c r="R96" s="1"/>
      <c r="S96" s="1"/>
      <c r="T96" s="4"/>
    </row>
    <row r="97" spans="2:20" x14ac:dyDescent="0.35">
      <c r="B97" s="32"/>
      <c r="C97" s="32"/>
      <c r="D97" s="15"/>
      <c r="E97" s="1"/>
      <c r="F97" s="1"/>
      <c r="G97" s="1"/>
      <c r="H97" s="4"/>
      <c r="I97" s="1"/>
      <c r="J97" s="16"/>
      <c r="K97" s="1"/>
      <c r="L97" s="1"/>
      <c r="M97" s="1"/>
      <c r="N97" s="1"/>
      <c r="O97" s="1"/>
      <c r="P97" s="4"/>
      <c r="Q97" s="1"/>
      <c r="R97" s="1"/>
      <c r="S97" s="1"/>
      <c r="T97" s="4"/>
    </row>
    <row r="98" spans="2:20" x14ac:dyDescent="0.35">
      <c r="B98" s="32"/>
      <c r="C98" s="32"/>
      <c r="D98" s="15"/>
      <c r="E98" s="1"/>
      <c r="F98" s="1"/>
      <c r="G98" s="1"/>
      <c r="H98" s="4"/>
      <c r="I98" s="1"/>
      <c r="J98" s="16"/>
      <c r="K98" s="1"/>
      <c r="L98" s="1"/>
      <c r="M98" s="1"/>
      <c r="N98" s="1"/>
      <c r="O98" s="1"/>
      <c r="P98" s="4"/>
      <c r="Q98" s="1"/>
      <c r="R98" s="1"/>
      <c r="S98" s="1"/>
      <c r="T98" s="1"/>
    </row>
    <row r="99" spans="2:20" x14ac:dyDescent="0.35">
      <c r="B99" s="32"/>
      <c r="C99" s="32"/>
      <c r="D99" s="15"/>
      <c r="E99" s="1"/>
      <c r="F99" s="1"/>
      <c r="G99" s="1"/>
      <c r="H99" s="4"/>
      <c r="I99" s="1"/>
      <c r="J99" s="16"/>
      <c r="K99" s="1"/>
      <c r="L99" s="1"/>
      <c r="M99" s="1"/>
      <c r="N99" s="1"/>
      <c r="O99" s="1"/>
      <c r="P99" s="4"/>
      <c r="Q99" s="1"/>
      <c r="R99" s="1"/>
      <c r="S99" s="1"/>
      <c r="T99" s="1"/>
    </row>
    <row r="100" spans="2:20" x14ac:dyDescent="0.35">
      <c r="B100" s="32"/>
      <c r="C100" s="32"/>
      <c r="D100" s="15"/>
      <c r="E100" s="1"/>
      <c r="F100" s="1"/>
      <c r="G100" s="1"/>
      <c r="H100" s="4"/>
      <c r="I100" s="1"/>
      <c r="J100" s="16"/>
      <c r="K100" s="1"/>
      <c r="L100" s="1"/>
      <c r="M100" s="1"/>
      <c r="N100" s="1"/>
      <c r="O100" s="1"/>
      <c r="P100" s="4"/>
      <c r="Q100" s="1"/>
      <c r="R100" s="1"/>
      <c r="S100" s="1"/>
      <c r="T100" s="1"/>
    </row>
    <row r="101" spans="2:20" x14ac:dyDescent="0.35">
      <c r="B101" s="32"/>
      <c r="C101" s="32"/>
      <c r="D101" s="15"/>
      <c r="E101" s="1"/>
      <c r="F101" s="1"/>
      <c r="G101" s="1"/>
      <c r="H101" s="4"/>
      <c r="I101" s="1"/>
      <c r="J101" s="16"/>
      <c r="K101" s="1"/>
      <c r="L101" s="1"/>
      <c r="M101" s="1"/>
      <c r="N101" s="1"/>
      <c r="O101" s="1"/>
      <c r="P101" s="4"/>
      <c r="Q101" s="1"/>
      <c r="R101" s="1"/>
      <c r="S101" s="1"/>
      <c r="T101" s="1"/>
    </row>
    <row r="102" spans="2:20" x14ac:dyDescent="0.35">
      <c r="B102" s="32"/>
      <c r="C102" s="32"/>
      <c r="D102" s="15"/>
      <c r="E102" s="1"/>
      <c r="F102" s="1"/>
      <c r="G102" s="1"/>
      <c r="H102" s="4"/>
      <c r="I102" s="1"/>
      <c r="J102" s="16"/>
      <c r="K102" s="1"/>
      <c r="L102" s="1"/>
      <c r="M102" s="1"/>
      <c r="N102" s="1"/>
      <c r="O102" s="1"/>
      <c r="P102" s="4"/>
      <c r="Q102" s="1"/>
      <c r="R102" s="1"/>
      <c r="S102" s="1"/>
      <c r="T102" s="1"/>
    </row>
    <row r="103" spans="2:20" x14ac:dyDescent="0.35">
      <c r="B103" s="32"/>
      <c r="C103" s="32"/>
      <c r="D103" s="15"/>
      <c r="E103" s="1"/>
      <c r="F103" s="1"/>
      <c r="G103" s="1"/>
      <c r="H103" s="4"/>
      <c r="I103" s="1"/>
      <c r="J103" s="16"/>
      <c r="K103" s="1"/>
      <c r="L103" s="1"/>
      <c r="M103" s="1"/>
      <c r="N103" s="1"/>
      <c r="O103" s="1"/>
      <c r="P103" s="4"/>
      <c r="Q103" s="1"/>
      <c r="R103" s="1"/>
      <c r="S103" s="1"/>
      <c r="T103" s="1"/>
    </row>
    <row r="104" spans="2:20" x14ac:dyDescent="0.35">
      <c r="B104" s="32"/>
      <c r="C104" s="32"/>
      <c r="D104" s="15"/>
      <c r="E104" s="1"/>
      <c r="F104" s="1"/>
      <c r="G104" s="1"/>
      <c r="H104" s="4"/>
      <c r="I104" s="1"/>
      <c r="J104" s="16"/>
      <c r="K104" s="1"/>
      <c r="L104" s="1"/>
      <c r="M104" s="1"/>
      <c r="N104" s="1"/>
      <c r="O104" s="1"/>
      <c r="P104" s="4"/>
      <c r="Q104" s="1"/>
      <c r="R104" s="1"/>
      <c r="S104" s="1"/>
      <c r="T104" s="1"/>
    </row>
    <row r="105" spans="2:20" x14ac:dyDescent="0.35">
      <c r="B105" s="32"/>
      <c r="C105" s="32"/>
      <c r="D105" s="15"/>
      <c r="E105" s="1"/>
      <c r="F105" s="1"/>
      <c r="G105" s="1"/>
      <c r="H105" s="4"/>
      <c r="I105" s="1"/>
      <c r="J105" s="16"/>
      <c r="K105" s="1"/>
      <c r="L105" s="1"/>
      <c r="M105" s="1"/>
      <c r="N105" s="1"/>
      <c r="O105" s="1"/>
      <c r="P105" s="4"/>
      <c r="Q105" s="1"/>
      <c r="R105" s="1"/>
      <c r="S105" s="1"/>
      <c r="T105" s="1"/>
    </row>
    <row r="106" spans="2:20" x14ac:dyDescent="0.35">
      <c r="B106" s="32"/>
      <c r="C106" s="32"/>
      <c r="D106" s="15"/>
      <c r="E106" s="1"/>
      <c r="F106" s="1"/>
      <c r="G106" s="1"/>
      <c r="H106" s="4"/>
      <c r="I106" s="1"/>
      <c r="J106" s="16"/>
      <c r="K106" s="1"/>
      <c r="L106" s="1"/>
      <c r="M106" s="1"/>
      <c r="N106" s="1"/>
      <c r="O106" s="1"/>
      <c r="P106" s="4"/>
      <c r="Q106" s="1"/>
      <c r="R106" s="1"/>
      <c r="S106" s="1"/>
      <c r="T106" s="1"/>
    </row>
    <row r="107" spans="2:20" x14ac:dyDescent="0.35">
      <c r="B107" s="32"/>
      <c r="C107" s="32"/>
      <c r="D107" s="15"/>
      <c r="E107" s="1"/>
      <c r="F107" s="1"/>
      <c r="G107" s="1"/>
      <c r="H107" s="4"/>
      <c r="I107" s="1"/>
      <c r="J107" s="16"/>
      <c r="K107" s="1"/>
      <c r="L107" s="1"/>
      <c r="M107" s="1"/>
      <c r="N107" s="1"/>
      <c r="O107" s="1"/>
      <c r="P107" s="4"/>
      <c r="Q107" s="1"/>
      <c r="R107" s="1"/>
      <c r="S107" s="1"/>
      <c r="T107" s="1"/>
    </row>
    <row r="108" spans="2:20" x14ac:dyDescent="0.35">
      <c r="B108" s="32"/>
      <c r="C108" s="32"/>
      <c r="D108" s="15"/>
      <c r="E108" s="1"/>
      <c r="F108" s="1"/>
      <c r="G108" s="1"/>
      <c r="H108" s="4"/>
      <c r="I108" s="1"/>
      <c r="J108" s="16"/>
      <c r="K108" s="1"/>
      <c r="L108" s="1"/>
      <c r="M108" s="1"/>
      <c r="N108" s="1"/>
      <c r="O108" s="1"/>
      <c r="P108" s="4"/>
      <c r="Q108" s="1"/>
      <c r="R108" s="1"/>
      <c r="S108" s="1"/>
      <c r="T108" s="1"/>
    </row>
    <row r="109" spans="2:20" x14ac:dyDescent="0.35">
      <c r="B109" s="32"/>
      <c r="C109" s="32"/>
      <c r="D109" s="15"/>
      <c r="E109" s="1"/>
      <c r="F109" s="1"/>
      <c r="G109" s="1"/>
      <c r="H109" s="4"/>
      <c r="I109" s="1"/>
      <c r="J109" s="16"/>
      <c r="K109" s="1"/>
      <c r="L109" s="1"/>
      <c r="M109" s="4"/>
      <c r="N109" s="1"/>
      <c r="O109" s="1"/>
      <c r="P109" s="4"/>
      <c r="Q109" s="1"/>
      <c r="R109" s="1"/>
      <c r="S109" s="1"/>
      <c r="T109" s="1"/>
    </row>
    <row r="110" spans="2:20" x14ac:dyDescent="0.35">
      <c r="B110" s="32"/>
      <c r="C110" s="32"/>
      <c r="D110" s="15"/>
      <c r="E110" s="1"/>
      <c r="F110" s="1"/>
      <c r="G110" s="1"/>
      <c r="H110" s="4"/>
      <c r="I110" s="1"/>
      <c r="J110" s="16"/>
      <c r="K110" s="1"/>
      <c r="L110" s="1"/>
      <c r="M110" s="1"/>
      <c r="N110" s="1"/>
      <c r="O110" s="1"/>
      <c r="P110" s="4"/>
      <c r="Q110" s="1"/>
      <c r="R110" s="1"/>
      <c r="S110" s="1"/>
      <c r="T110" s="1"/>
    </row>
    <row r="111" spans="2:20" x14ac:dyDescent="0.35">
      <c r="B111" s="32"/>
      <c r="C111" s="32"/>
      <c r="D111" s="15"/>
      <c r="E111" s="1"/>
      <c r="F111" s="1"/>
      <c r="G111" s="1"/>
      <c r="H111" s="4"/>
      <c r="I111" s="1"/>
      <c r="J111" s="16"/>
      <c r="K111" s="1"/>
      <c r="L111" s="1"/>
      <c r="M111" s="1"/>
      <c r="N111" s="1"/>
      <c r="O111" s="1"/>
      <c r="P111" s="4"/>
      <c r="Q111" s="1"/>
      <c r="R111" s="1"/>
      <c r="S111" s="1"/>
      <c r="T111" s="1"/>
    </row>
    <row r="112" spans="2:20" x14ac:dyDescent="0.35">
      <c r="B112" s="32"/>
      <c r="C112" s="32"/>
      <c r="D112" s="15"/>
      <c r="E112" s="1"/>
      <c r="F112" s="1"/>
      <c r="G112" s="1"/>
      <c r="H112" s="4"/>
      <c r="I112" s="1"/>
      <c r="J112" s="16"/>
      <c r="K112" s="1"/>
      <c r="L112" s="1"/>
      <c r="M112" s="1"/>
      <c r="N112" s="1"/>
      <c r="O112" s="1"/>
      <c r="P112" s="4"/>
      <c r="Q112" s="1"/>
      <c r="R112" s="1"/>
      <c r="S112" s="1"/>
      <c r="T112" s="1"/>
    </row>
    <row r="113" spans="2:20" x14ac:dyDescent="0.35">
      <c r="B113" s="32"/>
      <c r="C113" s="32"/>
      <c r="D113" s="15"/>
      <c r="E113" s="1"/>
      <c r="F113" s="1"/>
      <c r="G113" s="1"/>
      <c r="H113" s="4"/>
      <c r="I113" s="1"/>
      <c r="J113" s="16"/>
      <c r="K113" s="1"/>
      <c r="L113" s="1"/>
      <c r="M113" s="4"/>
      <c r="N113" s="1"/>
      <c r="O113" s="1"/>
      <c r="P113" s="4"/>
      <c r="Q113" s="1"/>
      <c r="R113" s="1"/>
      <c r="S113" s="1"/>
      <c r="T113" s="1"/>
    </row>
    <row r="114" spans="2:20" x14ac:dyDescent="0.35">
      <c r="B114" s="32"/>
      <c r="C114" s="32"/>
      <c r="D114" s="15"/>
      <c r="E114" s="1"/>
      <c r="F114" s="15"/>
      <c r="G114" s="1"/>
      <c r="H114" s="1"/>
      <c r="I114" s="1"/>
      <c r="J114" s="16"/>
      <c r="K114" s="1"/>
      <c r="L114" s="1"/>
      <c r="M114" s="1"/>
      <c r="N114" s="1"/>
      <c r="O114" s="1"/>
      <c r="P114" s="1"/>
      <c r="Q114" s="1"/>
      <c r="R114" s="1"/>
      <c r="S114" s="1"/>
      <c r="T114" s="1"/>
    </row>
    <row r="115" spans="2:20" x14ac:dyDescent="0.35">
      <c r="B115" s="32"/>
      <c r="C115" s="32"/>
      <c r="D115" s="15"/>
      <c r="E115" s="1"/>
      <c r="F115" s="1"/>
      <c r="G115" s="1"/>
      <c r="H115" s="1"/>
      <c r="I115" s="1"/>
      <c r="J115" s="16"/>
      <c r="K115" s="1"/>
      <c r="L115" s="1"/>
      <c r="M115" s="1"/>
      <c r="N115" s="1"/>
      <c r="O115" s="1"/>
      <c r="P115" s="1"/>
      <c r="Q115" s="1"/>
      <c r="R115" s="1"/>
      <c r="S115" s="1"/>
      <c r="T115" s="1"/>
    </row>
    <row r="116" spans="2:20" x14ac:dyDescent="0.35">
      <c r="B116" s="32"/>
      <c r="C116" s="32"/>
      <c r="D116" s="15"/>
      <c r="E116" s="1"/>
      <c r="F116" s="1"/>
      <c r="G116" s="1"/>
      <c r="H116" s="1"/>
      <c r="I116" s="1"/>
      <c r="J116" s="16"/>
      <c r="K116" s="1"/>
      <c r="L116" s="1"/>
      <c r="M116" s="1"/>
      <c r="N116" s="1"/>
      <c r="O116" s="1"/>
      <c r="P116" s="1"/>
      <c r="Q116" s="1"/>
      <c r="R116" s="1"/>
      <c r="S116" s="1"/>
      <c r="T116" s="1"/>
    </row>
    <row r="117" spans="2:20" x14ac:dyDescent="0.35">
      <c r="B117" s="32"/>
      <c r="C117" s="32"/>
      <c r="D117" s="15"/>
      <c r="E117" s="1"/>
      <c r="F117" s="1"/>
      <c r="G117" s="1"/>
      <c r="H117" s="1"/>
      <c r="I117" s="1"/>
      <c r="J117" s="16"/>
      <c r="K117" s="1"/>
      <c r="L117" s="1"/>
      <c r="M117" s="1"/>
      <c r="N117" s="1"/>
      <c r="O117" s="1"/>
      <c r="P117" s="1"/>
      <c r="Q117" s="1"/>
      <c r="R117" s="1"/>
      <c r="S117" s="1"/>
      <c r="T117" s="1"/>
    </row>
    <row r="118" spans="2:20" x14ac:dyDescent="0.35">
      <c r="B118" s="32"/>
      <c r="C118" s="32"/>
      <c r="D118" s="15"/>
      <c r="E118" s="1"/>
      <c r="F118" s="1"/>
      <c r="G118" s="1"/>
      <c r="H118" s="1"/>
      <c r="I118" s="1"/>
      <c r="J118" s="16"/>
      <c r="K118" s="1"/>
      <c r="L118" s="1"/>
      <c r="M118" s="1"/>
      <c r="N118" s="1"/>
      <c r="O118" s="1"/>
      <c r="P118" s="1"/>
      <c r="Q118" s="1"/>
      <c r="R118" s="1"/>
      <c r="S118" s="1"/>
      <c r="T118" s="1"/>
    </row>
    <row r="119" spans="2:20" x14ac:dyDescent="0.35">
      <c r="B119" s="32"/>
      <c r="C119" s="32"/>
      <c r="D119" s="15"/>
      <c r="E119" s="1"/>
      <c r="F119" s="1"/>
      <c r="G119" s="1"/>
      <c r="H119" s="1"/>
      <c r="I119" s="1"/>
      <c r="J119" s="16"/>
      <c r="K119" s="1"/>
      <c r="L119" s="1"/>
      <c r="M119" s="1"/>
      <c r="N119" s="1"/>
      <c r="O119" s="1"/>
      <c r="P119" s="1"/>
      <c r="Q119" s="1"/>
      <c r="R119" s="1"/>
      <c r="S119" s="1"/>
      <c r="T119" s="1"/>
    </row>
    <row r="120" spans="2:20" x14ac:dyDescent="0.35">
      <c r="B120" s="32"/>
      <c r="C120" s="32"/>
      <c r="D120" s="15"/>
      <c r="E120" s="1"/>
      <c r="F120" s="1"/>
      <c r="G120" s="1"/>
      <c r="H120" s="1"/>
      <c r="I120" s="1"/>
      <c r="J120" s="16"/>
      <c r="K120" s="1"/>
      <c r="L120" s="1"/>
      <c r="M120" s="1"/>
      <c r="N120" s="1"/>
      <c r="O120" s="1"/>
      <c r="P120" s="1"/>
      <c r="Q120" s="1"/>
      <c r="R120" s="1"/>
      <c r="S120" s="1"/>
      <c r="T120" s="1"/>
    </row>
    <row r="121" spans="2:20" x14ac:dyDescent="0.35">
      <c r="B121" s="32"/>
      <c r="C121" s="32"/>
      <c r="D121" s="15"/>
      <c r="E121" s="1"/>
      <c r="F121" s="1"/>
      <c r="G121" s="1"/>
      <c r="H121" s="1"/>
      <c r="I121" s="1"/>
      <c r="J121" s="16"/>
      <c r="K121" s="1"/>
      <c r="L121" s="1"/>
      <c r="M121" s="1"/>
      <c r="N121" s="1"/>
      <c r="O121" s="1"/>
      <c r="P121" s="1"/>
      <c r="Q121" s="1"/>
      <c r="R121" s="1"/>
      <c r="S121" s="1"/>
      <c r="T121" s="1"/>
    </row>
    <row r="122" spans="2:20" x14ac:dyDescent="0.35">
      <c r="B122" s="32"/>
      <c r="C122" s="32"/>
      <c r="D122" s="15"/>
      <c r="E122" s="1"/>
      <c r="F122" s="1"/>
      <c r="G122" s="1"/>
      <c r="H122" s="1"/>
      <c r="I122" s="1"/>
      <c r="J122" s="16"/>
      <c r="K122" s="1"/>
      <c r="L122" s="1"/>
      <c r="M122" s="1"/>
      <c r="N122" s="1"/>
      <c r="O122" s="1"/>
      <c r="P122" s="1"/>
      <c r="Q122" s="1"/>
      <c r="R122" s="1"/>
      <c r="S122" s="1"/>
      <c r="T122" s="1"/>
    </row>
    <row r="123" spans="2:20" x14ac:dyDescent="0.35">
      <c r="B123" s="32"/>
      <c r="C123" s="32"/>
      <c r="D123" s="15"/>
      <c r="E123" s="1"/>
      <c r="F123" s="1"/>
      <c r="G123" s="1"/>
      <c r="H123" s="1"/>
      <c r="I123" s="1"/>
      <c r="J123" s="16"/>
      <c r="K123" s="1"/>
      <c r="L123" s="1"/>
      <c r="M123" s="1"/>
      <c r="N123" s="1"/>
      <c r="O123" s="1"/>
      <c r="P123" s="1"/>
      <c r="Q123" s="1"/>
      <c r="R123" s="1"/>
      <c r="S123" s="1"/>
      <c r="T123" s="1"/>
    </row>
    <row r="124" spans="2:20" x14ac:dyDescent="0.35">
      <c r="B124" s="32"/>
      <c r="C124" s="32"/>
      <c r="D124" s="15"/>
      <c r="E124" s="1"/>
      <c r="F124" s="1"/>
      <c r="G124" s="1"/>
      <c r="H124" s="1"/>
      <c r="I124" s="1"/>
      <c r="J124" s="16"/>
      <c r="K124" s="1"/>
      <c r="L124" s="1"/>
      <c r="M124" s="1"/>
      <c r="N124" s="1"/>
      <c r="O124" s="1"/>
      <c r="P124" s="1"/>
      <c r="Q124" s="1"/>
      <c r="R124" s="1"/>
      <c r="S124" s="1"/>
      <c r="T124" s="1"/>
    </row>
    <row r="125" spans="2:20" x14ac:dyDescent="0.35">
      <c r="B125" s="32"/>
      <c r="C125" s="32"/>
      <c r="D125" s="15"/>
      <c r="E125" s="1"/>
      <c r="F125" s="1"/>
      <c r="G125" s="1"/>
      <c r="H125" s="1"/>
      <c r="I125" s="1"/>
      <c r="J125" s="16"/>
      <c r="K125" s="1"/>
      <c r="L125" s="1"/>
      <c r="M125" s="1"/>
      <c r="N125" s="1"/>
      <c r="O125" s="1"/>
      <c r="P125" s="1"/>
      <c r="Q125" s="1"/>
      <c r="R125" s="1"/>
      <c r="S125" s="1"/>
      <c r="T125" s="1"/>
    </row>
    <row r="126" spans="2:20" x14ac:dyDescent="0.35">
      <c r="B126" s="32"/>
      <c r="C126" s="32"/>
      <c r="D126" s="15"/>
      <c r="E126" s="1"/>
      <c r="F126" s="1"/>
      <c r="G126" s="1"/>
      <c r="H126" s="1"/>
      <c r="I126" s="1"/>
      <c r="J126" s="16"/>
      <c r="K126" s="1"/>
      <c r="L126" s="1"/>
      <c r="M126" s="1"/>
      <c r="N126" s="1"/>
      <c r="O126" s="1"/>
      <c r="P126" s="1"/>
      <c r="Q126" s="1"/>
      <c r="R126" s="1"/>
      <c r="S126" s="1"/>
      <c r="T126" s="1"/>
    </row>
    <row r="127" spans="2:20" x14ac:dyDescent="0.35">
      <c r="B127" s="32"/>
      <c r="C127" s="32"/>
      <c r="D127" s="15"/>
      <c r="E127" s="1"/>
      <c r="F127" s="1"/>
      <c r="G127" s="1"/>
      <c r="H127" s="1"/>
      <c r="I127" s="1"/>
      <c r="J127" s="16"/>
      <c r="K127" s="1"/>
      <c r="L127" s="1"/>
      <c r="M127" s="1"/>
      <c r="N127" s="1"/>
      <c r="O127" s="1"/>
      <c r="P127" s="1"/>
      <c r="Q127" s="1"/>
      <c r="R127" s="1"/>
      <c r="S127" s="1"/>
      <c r="T127" s="1"/>
    </row>
    <row r="128" spans="2:20" x14ac:dyDescent="0.35">
      <c r="B128" s="32"/>
      <c r="C128" s="32"/>
      <c r="D128" s="15"/>
      <c r="E128" s="1"/>
      <c r="F128" s="1"/>
      <c r="G128" s="1"/>
      <c r="H128" s="1"/>
      <c r="I128" s="1"/>
      <c r="J128" s="16"/>
      <c r="K128" s="1"/>
      <c r="L128" s="1"/>
      <c r="M128" s="1"/>
      <c r="N128" s="1"/>
      <c r="O128" s="1"/>
      <c r="P128" s="1"/>
      <c r="Q128" s="1"/>
      <c r="R128" s="1"/>
      <c r="S128" s="1"/>
      <c r="T128" s="1"/>
    </row>
    <row r="129" spans="2:20" x14ac:dyDescent="0.35">
      <c r="B129" s="32"/>
      <c r="C129" s="32"/>
      <c r="D129" s="15"/>
      <c r="E129" s="1"/>
      <c r="F129" s="1"/>
      <c r="G129" s="1"/>
      <c r="H129" s="1"/>
      <c r="I129" s="1"/>
      <c r="J129" s="16"/>
      <c r="K129" s="1"/>
      <c r="L129" s="1"/>
      <c r="M129" s="1"/>
      <c r="N129" s="1"/>
      <c r="O129" s="1"/>
      <c r="P129" s="1"/>
      <c r="Q129" s="1"/>
      <c r="R129" s="1"/>
      <c r="S129" s="1"/>
      <c r="T129" s="1"/>
    </row>
    <row r="130" spans="2:20" x14ac:dyDescent="0.35">
      <c r="B130" s="32"/>
      <c r="C130" s="32"/>
      <c r="D130" s="15"/>
      <c r="E130" s="1"/>
      <c r="F130" s="1"/>
      <c r="G130" s="1"/>
      <c r="H130" s="1"/>
      <c r="I130" s="1"/>
      <c r="J130" s="16"/>
      <c r="K130" s="1"/>
      <c r="L130" s="1"/>
      <c r="M130" s="1"/>
      <c r="N130" s="1"/>
      <c r="O130" s="1"/>
      <c r="P130" s="1"/>
      <c r="Q130" s="1"/>
      <c r="R130" s="1"/>
      <c r="S130" s="1"/>
      <c r="T130" s="1"/>
    </row>
    <row r="131" spans="2:20" x14ac:dyDescent="0.35">
      <c r="B131" s="32"/>
      <c r="C131" s="32"/>
      <c r="D131" s="15"/>
      <c r="E131" s="1"/>
      <c r="F131" s="1"/>
      <c r="G131" s="1"/>
      <c r="H131" s="1"/>
      <c r="I131" s="1"/>
      <c r="J131" s="16"/>
      <c r="K131" s="1"/>
      <c r="L131" s="1"/>
      <c r="M131" s="1"/>
      <c r="N131" s="1"/>
      <c r="O131" s="1"/>
      <c r="P131" s="1"/>
      <c r="Q131" s="1"/>
      <c r="R131" s="1"/>
      <c r="S131" s="1"/>
      <c r="T131" s="1"/>
    </row>
    <row r="132" spans="2:20" x14ac:dyDescent="0.35">
      <c r="B132" s="32"/>
      <c r="C132" s="32"/>
      <c r="D132" s="15"/>
      <c r="E132" s="1"/>
      <c r="F132" s="1"/>
      <c r="G132" s="1"/>
      <c r="H132" s="1"/>
      <c r="I132" s="1"/>
      <c r="J132" s="16"/>
      <c r="K132" s="1"/>
      <c r="L132" s="1"/>
      <c r="M132" s="1"/>
      <c r="N132" s="1"/>
      <c r="O132" s="1"/>
      <c r="P132" s="1"/>
      <c r="Q132" s="1"/>
      <c r="R132" s="1"/>
      <c r="S132" s="1"/>
      <c r="T132" s="1"/>
    </row>
    <row r="133" spans="2:20" x14ac:dyDescent="0.35">
      <c r="B133" s="32"/>
      <c r="C133" s="32"/>
      <c r="D133" s="15"/>
      <c r="E133" s="1"/>
      <c r="F133" s="1"/>
      <c r="G133" s="1"/>
      <c r="H133" s="1"/>
      <c r="I133" s="1"/>
      <c r="J133" s="16"/>
      <c r="K133" s="1"/>
      <c r="L133" s="1"/>
      <c r="M133" s="1"/>
      <c r="N133" s="1"/>
      <c r="O133" s="1"/>
      <c r="P133" s="1"/>
      <c r="Q133" s="1"/>
      <c r="R133" s="1"/>
      <c r="S133" s="1"/>
      <c r="T133" s="1"/>
    </row>
    <row r="134" spans="2:20" x14ac:dyDescent="0.35">
      <c r="B134" s="32"/>
      <c r="C134" s="32"/>
      <c r="D134" s="15"/>
      <c r="E134" s="1"/>
      <c r="F134" s="1"/>
      <c r="G134" s="1"/>
      <c r="H134" s="1"/>
      <c r="I134" s="1"/>
      <c r="J134" s="16"/>
      <c r="K134" s="1"/>
      <c r="L134" s="1"/>
      <c r="M134" s="1"/>
      <c r="N134" s="1"/>
      <c r="O134" s="1"/>
      <c r="P134" s="1"/>
      <c r="Q134" s="1"/>
      <c r="R134" s="1"/>
      <c r="S134" s="1"/>
      <c r="T134" s="1"/>
    </row>
    <row r="135" spans="2:20" x14ac:dyDescent="0.35">
      <c r="B135" s="32"/>
      <c r="C135" s="32"/>
      <c r="D135" s="15"/>
      <c r="E135" s="1"/>
      <c r="F135" s="1"/>
      <c r="G135" s="1"/>
      <c r="H135" s="1"/>
      <c r="I135" s="1"/>
      <c r="J135" s="16"/>
      <c r="K135" s="1"/>
      <c r="L135" s="1"/>
      <c r="M135" s="1"/>
      <c r="N135" s="1"/>
      <c r="O135" s="1"/>
      <c r="P135" s="1"/>
      <c r="Q135" s="1"/>
      <c r="R135" s="1"/>
      <c r="S135" s="1"/>
      <c r="T135" s="1"/>
    </row>
    <row r="136" spans="2:20" x14ac:dyDescent="0.35">
      <c r="B136" s="32"/>
      <c r="C136" s="32"/>
      <c r="D136" s="15"/>
      <c r="E136" s="1"/>
      <c r="F136" s="1"/>
      <c r="G136" s="1"/>
      <c r="H136" s="1"/>
      <c r="I136" s="1"/>
      <c r="J136" s="16"/>
      <c r="K136" s="1"/>
      <c r="L136" s="1"/>
      <c r="M136" s="1"/>
      <c r="N136" s="1"/>
      <c r="O136" s="1"/>
      <c r="P136" s="1"/>
      <c r="Q136" s="1"/>
      <c r="R136" s="1"/>
      <c r="S136" s="1"/>
      <c r="T136" s="1"/>
    </row>
    <row r="137" spans="2:20" x14ac:dyDescent="0.35">
      <c r="B137" s="32"/>
      <c r="C137" s="32"/>
      <c r="D137" s="15"/>
      <c r="E137" s="1"/>
      <c r="F137" s="1"/>
      <c r="G137" s="1"/>
      <c r="H137" s="1"/>
      <c r="I137" s="1"/>
      <c r="J137" s="16"/>
      <c r="K137" s="1"/>
      <c r="L137" s="1"/>
      <c r="M137" s="1"/>
      <c r="N137" s="1"/>
      <c r="O137" s="1"/>
      <c r="P137" s="1"/>
      <c r="Q137" s="1"/>
      <c r="R137" s="1"/>
      <c r="S137" s="1"/>
      <c r="T137" s="1"/>
    </row>
    <row r="138" spans="2:20" x14ac:dyDescent="0.35">
      <c r="B138" s="32"/>
      <c r="C138" s="32"/>
      <c r="D138" s="15"/>
      <c r="E138" s="1"/>
      <c r="F138" s="1"/>
      <c r="G138" s="1"/>
      <c r="H138" s="1"/>
      <c r="I138" s="1"/>
      <c r="J138" s="16"/>
      <c r="K138" s="1"/>
      <c r="L138" s="1"/>
      <c r="M138" s="1"/>
      <c r="N138" s="1"/>
      <c r="O138" s="1"/>
      <c r="P138" s="1"/>
      <c r="Q138" s="1"/>
      <c r="R138" s="1"/>
      <c r="S138" s="1"/>
      <c r="T138" s="1"/>
    </row>
    <row r="139" spans="2:20" x14ac:dyDescent="0.35">
      <c r="B139" s="32"/>
      <c r="C139" s="32"/>
      <c r="D139" s="15"/>
      <c r="E139" s="1"/>
      <c r="F139" s="1"/>
      <c r="G139" s="1"/>
      <c r="H139" s="1"/>
      <c r="I139" s="1"/>
      <c r="J139" s="16"/>
      <c r="K139" s="1"/>
      <c r="L139" s="1"/>
      <c r="M139" s="1"/>
      <c r="N139" s="1"/>
      <c r="O139" s="1"/>
      <c r="P139" s="1"/>
      <c r="Q139" s="1"/>
      <c r="R139" s="1"/>
      <c r="S139" s="1"/>
      <c r="T139" s="1"/>
    </row>
    <row r="140" spans="2:20" x14ac:dyDescent="0.35">
      <c r="B140" s="32"/>
      <c r="C140" s="32"/>
      <c r="D140" s="15"/>
      <c r="E140" s="1"/>
      <c r="F140" s="1"/>
      <c r="G140" s="1"/>
      <c r="H140" s="1"/>
      <c r="I140" s="1"/>
      <c r="J140" s="16"/>
      <c r="K140" s="1"/>
      <c r="L140" s="1"/>
      <c r="M140" s="1"/>
      <c r="N140" s="1"/>
      <c r="O140" s="1"/>
      <c r="P140" s="1"/>
      <c r="Q140" s="1"/>
      <c r="R140" s="1"/>
      <c r="S140" s="1"/>
      <c r="T140" s="1"/>
    </row>
    <row r="141" spans="2:20" x14ac:dyDescent="0.35">
      <c r="B141" s="32"/>
      <c r="C141" s="32"/>
      <c r="D141" s="15"/>
      <c r="E141" s="1"/>
      <c r="F141" s="1"/>
      <c r="G141" s="1"/>
      <c r="H141" s="1"/>
      <c r="I141" s="1"/>
      <c r="J141" s="16"/>
      <c r="K141" s="1"/>
      <c r="L141" s="1"/>
      <c r="M141" s="1"/>
      <c r="N141" s="1"/>
      <c r="O141" s="1"/>
      <c r="P141" s="1"/>
      <c r="Q141" s="1"/>
      <c r="R141" s="1"/>
      <c r="S141" s="1"/>
      <c r="T141" s="1"/>
    </row>
    <row r="142" spans="2:20" x14ac:dyDescent="0.35">
      <c r="B142" s="32"/>
      <c r="C142" s="32"/>
      <c r="D142" s="15"/>
      <c r="E142" s="1"/>
      <c r="F142" s="1"/>
      <c r="G142" s="1"/>
      <c r="H142" s="1"/>
      <c r="I142" s="1"/>
      <c r="J142" s="16"/>
      <c r="K142" s="1"/>
      <c r="L142" s="1"/>
      <c r="M142" s="1"/>
      <c r="N142" s="1"/>
      <c r="O142" s="1"/>
      <c r="P142" s="1"/>
      <c r="Q142" s="1"/>
      <c r="R142" s="1"/>
      <c r="S142" s="1"/>
      <c r="T142" s="1"/>
    </row>
    <row r="143" spans="2:20" x14ac:dyDescent="0.35">
      <c r="B143" s="32"/>
      <c r="C143" s="32"/>
      <c r="D143" s="15"/>
      <c r="E143" s="1"/>
      <c r="F143" s="1"/>
      <c r="G143" s="1"/>
      <c r="H143" s="1"/>
      <c r="I143" s="1"/>
      <c r="J143" s="16"/>
      <c r="K143" s="1"/>
      <c r="L143" s="1"/>
      <c r="M143" s="1"/>
      <c r="N143" s="1"/>
      <c r="O143" s="1"/>
      <c r="P143" s="1"/>
      <c r="Q143" s="1"/>
      <c r="R143" s="1"/>
      <c r="S143" s="1"/>
      <c r="T143" s="1"/>
    </row>
    <row r="144" spans="2:20" x14ac:dyDescent="0.35">
      <c r="B144" s="32"/>
      <c r="C144" s="32"/>
      <c r="D144" s="15"/>
      <c r="E144" s="1"/>
      <c r="F144" s="1"/>
      <c r="G144" s="1"/>
      <c r="H144" s="1"/>
      <c r="I144" s="1"/>
      <c r="J144" s="16"/>
      <c r="K144" s="1"/>
      <c r="L144" s="1"/>
      <c r="M144" s="1"/>
      <c r="N144" s="1"/>
      <c r="O144" s="1"/>
      <c r="P144" s="1"/>
      <c r="Q144" s="1"/>
      <c r="R144" s="1"/>
      <c r="S144" s="1"/>
      <c r="T144" s="1"/>
    </row>
    <row r="145" spans="2:20" x14ac:dyDescent="0.35">
      <c r="B145" s="32"/>
      <c r="C145" s="32"/>
      <c r="D145" s="15"/>
      <c r="E145" s="1"/>
      <c r="F145" s="1"/>
      <c r="G145" s="1"/>
      <c r="H145" s="1"/>
      <c r="I145" s="1"/>
      <c r="J145" s="16"/>
      <c r="K145" s="1"/>
      <c r="L145" s="1"/>
      <c r="M145" s="1"/>
      <c r="N145" s="1"/>
      <c r="O145" s="1"/>
      <c r="P145" s="1"/>
      <c r="Q145" s="1"/>
      <c r="R145" s="1"/>
      <c r="S145" s="1"/>
      <c r="T145" s="1"/>
    </row>
    <row r="146" spans="2:20" x14ac:dyDescent="0.35">
      <c r="B146" s="32"/>
      <c r="C146" s="32"/>
      <c r="D146" s="15"/>
      <c r="E146" s="1"/>
      <c r="F146" s="1"/>
      <c r="G146" s="1"/>
      <c r="H146" s="1"/>
      <c r="I146" s="1"/>
      <c r="J146" s="16"/>
      <c r="K146" s="1"/>
      <c r="L146" s="1"/>
      <c r="M146" s="1"/>
      <c r="N146" s="1"/>
      <c r="O146" s="1"/>
      <c r="P146" s="1"/>
      <c r="Q146" s="1"/>
      <c r="R146" s="1"/>
      <c r="S146" s="1"/>
      <c r="T146" s="1"/>
    </row>
    <row r="147" spans="2:20" x14ac:dyDescent="0.35">
      <c r="B147" s="32"/>
      <c r="C147" s="32"/>
      <c r="D147" s="15"/>
      <c r="E147" s="1"/>
      <c r="F147" s="1"/>
      <c r="G147" s="1"/>
      <c r="H147" s="1"/>
      <c r="I147" s="1"/>
      <c r="J147" s="16"/>
      <c r="K147" s="1"/>
      <c r="L147" s="1"/>
      <c r="M147" s="1"/>
      <c r="N147" s="1"/>
      <c r="O147" s="1"/>
      <c r="P147" s="1"/>
      <c r="Q147" s="1"/>
      <c r="R147" s="1"/>
      <c r="S147" s="1"/>
      <c r="T147" s="1"/>
    </row>
    <row r="148" spans="2:20" x14ac:dyDescent="0.35">
      <c r="B148" s="32"/>
      <c r="C148" s="32"/>
      <c r="D148" s="15"/>
      <c r="E148" s="1"/>
      <c r="F148" s="1"/>
      <c r="G148" s="1"/>
      <c r="H148" s="1"/>
      <c r="I148" s="1"/>
      <c r="J148" s="16"/>
      <c r="K148" s="1"/>
      <c r="L148" s="1"/>
      <c r="M148" s="1"/>
      <c r="N148" s="1"/>
      <c r="O148" s="1"/>
      <c r="P148" s="1"/>
      <c r="Q148" s="1"/>
      <c r="R148" s="1"/>
      <c r="S148" s="1"/>
      <c r="T148" s="1"/>
    </row>
    <row r="149" spans="2:20" x14ac:dyDescent="0.35">
      <c r="B149" s="32"/>
      <c r="C149" s="32"/>
      <c r="D149" s="15"/>
      <c r="E149" s="1"/>
      <c r="F149" s="1"/>
      <c r="G149" s="1"/>
      <c r="H149" s="1"/>
      <c r="I149" s="1"/>
      <c r="J149" s="16"/>
      <c r="K149" s="1"/>
      <c r="L149" s="1"/>
      <c r="M149" s="1"/>
      <c r="N149" s="1"/>
      <c r="O149" s="1"/>
      <c r="P149" s="1"/>
      <c r="Q149" s="1"/>
      <c r="R149" s="1"/>
      <c r="S149" s="1"/>
      <c r="T149" s="1"/>
    </row>
    <row r="150" spans="2:20" x14ac:dyDescent="0.35">
      <c r="B150" s="32"/>
      <c r="C150" s="32"/>
      <c r="D150" s="15"/>
      <c r="E150" s="1"/>
      <c r="F150" s="1"/>
      <c r="G150" s="1"/>
      <c r="H150" s="1"/>
      <c r="I150" s="1"/>
      <c r="J150" s="16"/>
      <c r="K150" s="1"/>
      <c r="L150" s="1"/>
      <c r="M150" s="1"/>
      <c r="N150" s="1"/>
      <c r="O150" s="1"/>
      <c r="P150" s="1"/>
      <c r="Q150" s="1"/>
      <c r="R150" s="1"/>
      <c r="S150" s="1"/>
      <c r="T150" s="1"/>
    </row>
    <row r="151" spans="2:20" x14ac:dyDescent="0.35">
      <c r="B151" s="32"/>
      <c r="C151" s="32"/>
      <c r="D151" s="15"/>
      <c r="E151" s="1"/>
      <c r="F151" s="1"/>
      <c r="G151" s="1"/>
      <c r="H151" s="1"/>
      <c r="I151" s="1"/>
      <c r="J151" s="16"/>
      <c r="K151" s="1"/>
      <c r="L151" s="1"/>
      <c r="M151" s="1"/>
      <c r="N151" s="1"/>
      <c r="O151" s="1"/>
      <c r="P151" s="1"/>
      <c r="Q151" s="1"/>
      <c r="R151" s="1"/>
      <c r="S151" s="1"/>
      <c r="T151" s="1"/>
    </row>
    <row r="152" spans="2:20" x14ac:dyDescent="0.35">
      <c r="B152" s="32"/>
      <c r="C152" s="32"/>
      <c r="D152" s="15"/>
      <c r="E152" s="1"/>
      <c r="F152" s="1"/>
      <c r="G152" s="1"/>
      <c r="H152" s="1"/>
      <c r="I152" s="1"/>
      <c r="J152" s="16"/>
      <c r="K152" s="1"/>
      <c r="L152" s="1"/>
      <c r="M152" s="1"/>
      <c r="N152" s="1"/>
      <c r="O152" s="1"/>
      <c r="P152" s="1"/>
      <c r="Q152" s="1"/>
      <c r="R152" s="1"/>
      <c r="S152" s="1"/>
      <c r="T152" s="1"/>
    </row>
    <row r="153" spans="2:20" x14ac:dyDescent="0.35">
      <c r="B153" s="32"/>
      <c r="C153" s="32"/>
      <c r="D153" s="15"/>
      <c r="E153" s="1"/>
      <c r="F153" s="1"/>
      <c r="G153" s="1"/>
      <c r="H153" s="1"/>
      <c r="I153" s="1"/>
      <c r="J153" s="16"/>
      <c r="K153" s="1"/>
      <c r="L153" s="1"/>
      <c r="M153" s="1"/>
      <c r="N153" s="1"/>
      <c r="O153" s="1"/>
      <c r="P153" s="1"/>
      <c r="Q153" s="1"/>
      <c r="R153" s="1"/>
      <c r="S153" s="1"/>
      <c r="T153" s="1"/>
    </row>
    <row r="154" spans="2:20" x14ac:dyDescent="0.35">
      <c r="B154" s="32"/>
      <c r="C154" s="32"/>
      <c r="D154" s="15"/>
      <c r="E154" s="1"/>
      <c r="F154" s="1"/>
      <c r="G154" s="1"/>
      <c r="H154" s="1"/>
      <c r="I154" s="1"/>
      <c r="J154" s="16"/>
      <c r="K154" s="1"/>
      <c r="L154" s="1"/>
      <c r="M154" s="1"/>
      <c r="N154" s="1"/>
      <c r="O154" s="1"/>
      <c r="P154" s="1"/>
      <c r="Q154" s="1"/>
      <c r="R154" s="1"/>
      <c r="S154" s="1"/>
      <c r="T154" s="1"/>
    </row>
    <row r="155" spans="2:20" x14ac:dyDescent="0.35">
      <c r="B155" s="32"/>
      <c r="C155" s="32"/>
      <c r="D155" s="15"/>
      <c r="E155" s="1"/>
      <c r="F155" s="1"/>
      <c r="G155" s="1"/>
      <c r="H155" s="1"/>
      <c r="I155" s="1"/>
      <c r="J155" s="16"/>
      <c r="K155" s="1"/>
      <c r="L155" s="1"/>
      <c r="M155" s="1"/>
      <c r="N155" s="1"/>
      <c r="O155" s="1"/>
      <c r="P155" s="1"/>
      <c r="Q155" s="1"/>
      <c r="R155" s="1"/>
      <c r="S155" s="1"/>
      <c r="T155" s="1"/>
    </row>
    <row r="156" spans="2:20" x14ac:dyDescent="0.35">
      <c r="B156" s="32"/>
      <c r="C156" s="32"/>
      <c r="D156" s="15"/>
      <c r="E156" s="1"/>
      <c r="F156" s="1"/>
      <c r="G156" s="1"/>
      <c r="H156" s="1"/>
      <c r="I156" s="1"/>
      <c r="J156" s="16"/>
      <c r="K156" s="1"/>
      <c r="L156" s="1"/>
      <c r="M156" s="1"/>
      <c r="N156" s="1"/>
      <c r="O156" s="1"/>
      <c r="P156" s="1"/>
      <c r="Q156" s="1"/>
      <c r="R156" s="1"/>
      <c r="S156" s="1"/>
      <c r="T156" s="1"/>
    </row>
    <row r="157" spans="2:20" x14ac:dyDescent="0.35">
      <c r="B157" s="32"/>
      <c r="C157" s="32"/>
      <c r="D157" s="15"/>
      <c r="E157" s="1"/>
      <c r="F157" s="1"/>
      <c r="G157" s="1"/>
      <c r="H157" s="1"/>
      <c r="I157" s="1"/>
      <c r="J157" s="16"/>
      <c r="K157" s="1"/>
      <c r="L157" s="1"/>
      <c r="M157" s="1"/>
      <c r="N157" s="1"/>
      <c r="O157" s="1"/>
      <c r="P157" s="1"/>
      <c r="Q157" s="1"/>
      <c r="R157" s="1"/>
      <c r="S157" s="1"/>
      <c r="T157" s="1"/>
    </row>
    <row r="158" spans="2:20" x14ac:dyDescent="0.35">
      <c r="B158" s="32"/>
      <c r="C158" s="32"/>
      <c r="D158" s="15"/>
      <c r="E158" s="1"/>
      <c r="F158" s="1"/>
      <c r="G158" s="1"/>
      <c r="H158" s="1"/>
      <c r="I158" s="1"/>
      <c r="J158" s="16"/>
      <c r="K158" s="1"/>
      <c r="L158" s="1"/>
      <c r="M158" s="1"/>
      <c r="N158" s="1"/>
      <c r="O158" s="1"/>
      <c r="P158" s="1"/>
      <c r="Q158" s="1"/>
      <c r="R158" s="1"/>
      <c r="S158" s="1"/>
      <c r="T158" s="1"/>
    </row>
    <row r="159" spans="2:20" x14ac:dyDescent="0.35">
      <c r="B159" s="32"/>
      <c r="C159" s="32"/>
      <c r="D159" s="15"/>
      <c r="E159" s="1"/>
      <c r="F159" s="1"/>
      <c r="G159" s="1"/>
      <c r="H159" s="1"/>
      <c r="I159" s="1"/>
      <c r="J159" s="16"/>
      <c r="K159" s="1"/>
      <c r="L159" s="1"/>
      <c r="M159" s="1"/>
      <c r="N159" s="1"/>
      <c r="O159" s="1"/>
      <c r="P159" s="1"/>
      <c r="Q159" s="1"/>
      <c r="R159" s="1"/>
      <c r="S159" s="1"/>
      <c r="T159" s="1"/>
    </row>
    <row r="160" spans="2:20" x14ac:dyDescent="0.35">
      <c r="B160" s="32"/>
      <c r="C160" s="32"/>
      <c r="D160" s="15"/>
      <c r="E160" s="1"/>
      <c r="F160" s="1"/>
      <c r="G160" s="1"/>
      <c r="H160" s="1"/>
      <c r="I160" s="1"/>
      <c r="J160" s="16"/>
      <c r="K160" s="1"/>
      <c r="L160" s="1"/>
      <c r="M160" s="1"/>
      <c r="N160" s="1"/>
      <c r="O160" s="1"/>
      <c r="P160" s="1"/>
      <c r="Q160" s="1"/>
      <c r="R160" s="1"/>
      <c r="S160" s="1"/>
      <c r="T160" s="1"/>
    </row>
    <row r="161" spans="2:20" x14ac:dyDescent="0.35">
      <c r="B161" s="32"/>
      <c r="C161" s="32"/>
      <c r="D161" s="15"/>
      <c r="E161" s="1"/>
      <c r="F161" s="1"/>
      <c r="G161" s="1"/>
      <c r="H161" s="1"/>
      <c r="I161" s="1"/>
      <c r="J161" s="16"/>
      <c r="K161" s="1"/>
      <c r="L161" s="1"/>
      <c r="M161" s="1"/>
      <c r="N161" s="1"/>
      <c r="O161" s="1"/>
      <c r="P161" s="1"/>
      <c r="Q161" s="1"/>
      <c r="R161" s="1"/>
      <c r="S161" s="1"/>
      <c r="T161" s="1"/>
    </row>
    <row r="162" spans="2:20" x14ac:dyDescent="0.35">
      <c r="B162" s="32"/>
      <c r="C162" s="32"/>
      <c r="D162" s="15"/>
      <c r="E162" s="1"/>
      <c r="F162" s="1"/>
      <c r="G162" s="1"/>
      <c r="H162" s="1"/>
      <c r="I162" s="1"/>
      <c r="J162" s="16"/>
      <c r="K162" s="1"/>
      <c r="L162" s="1"/>
      <c r="M162" s="1"/>
      <c r="N162" s="1"/>
      <c r="O162" s="1"/>
      <c r="P162" s="1"/>
      <c r="Q162" s="1"/>
      <c r="R162" s="1"/>
      <c r="S162" s="1"/>
      <c r="T162" s="1"/>
    </row>
    <row r="163" spans="2:20" x14ac:dyDescent="0.35">
      <c r="B163" s="32"/>
      <c r="C163" s="32"/>
      <c r="D163" s="15"/>
      <c r="E163" s="1"/>
      <c r="F163" s="1"/>
      <c r="G163" s="1"/>
      <c r="H163" s="1"/>
      <c r="I163" s="1"/>
      <c r="J163" s="16"/>
      <c r="K163" s="1"/>
      <c r="L163" s="1"/>
      <c r="M163" s="1"/>
      <c r="N163" s="1"/>
      <c r="O163" s="1"/>
      <c r="P163" s="1"/>
      <c r="Q163" s="1"/>
      <c r="R163" s="1"/>
      <c r="S163" s="1"/>
      <c r="T163" s="1"/>
    </row>
    <row r="164" spans="2:20" x14ac:dyDescent="0.35">
      <c r="B164" s="32"/>
      <c r="C164" s="32"/>
      <c r="D164" s="15"/>
      <c r="E164" s="1"/>
      <c r="F164" s="1"/>
      <c r="G164" s="1"/>
      <c r="H164" s="1"/>
      <c r="I164" s="1"/>
      <c r="J164" s="16"/>
      <c r="K164" s="1"/>
      <c r="L164" s="1"/>
      <c r="M164" s="1"/>
      <c r="N164" s="1"/>
      <c r="O164" s="1"/>
      <c r="P164" s="1"/>
      <c r="Q164" s="1"/>
      <c r="R164" s="1"/>
      <c r="S164" s="1"/>
      <c r="T164" s="1"/>
    </row>
    <row r="165" spans="2:20" x14ac:dyDescent="0.35">
      <c r="B165" s="32"/>
      <c r="C165" s="32"/>
      <c r="D165" s="15"/>
      <c r="E165" s="1"/>
      <c r="F165" s="1"/>
      <c r="G165" s="1"/>
      <c r="H165" s="1"/>
      <c r="I165" s="1"/>
      <c r="J165" s="16"/>
      <c r="K165" s="1"/>
      <c r="L165" s="1"/>
      <c r="M165" s="1"/>
      <c r="N165" s="1"/>
      <c r="O165" s="1"/>
      <c r="P165" s="1"/>
      <c r="Q165" s="1"/>
      <c r="R165" s="1"/>
      <c r="S165" s="1"/>
      <c r="T165" s="1"/>
    </row>
    <row r="166" spans="2:20" x14ac:dyDescent="0.35">
      <c r="B166" s="32"/>
      <c r="C166" s="32"/>
      <c r="D166" s="15"/>
      <c r="E166" s="1"/>
      <c r="F166" s="1"/>
      <c r="G166" s="1"/>
      <c r="H166" s="1"/>
      <c r="I166" s="1"/>
      <c r="J166" s="16"/>
      <c r="K166" s="1"/>
      <c r="L166" s="1"/>
      <c r="M166" s="1"/>
      <c r="N166" s="1"/>
      <c r="O166" s="1"/>
      <c r="P166" s="1"/>
      <c r="Q166" s="1"/>
      <c r="R166" s="1"/>
      <c r="S166" s="1"/>
      <c r="T166" s="1"/>
    </row>
    <row r="167" spans="2:20" x14ac:dyDescent="0.35">
      <c r="B167" s="32"/>
      <c r="C167" s="32"/>
      <c r="D167" s="15"/>
      <c r="E167" s="1"/>
      <c r="F167" s="1"/>
      <c r="G167" s="1"/>
      <c r="H167" s="1"/>
      <c r="I167" s="1"/>
      <c r="J167" s="16"/>
      <c r="K167" s="1"/>
      <c r="L167" s="1"/>
      <c r="M167" s="1"/>
      <c r="N167" s="1"/>
      <c r="O167" s="1"/>
      <c r="P167" s="1"/>
      <c r="Q167" s="1"/>
      <c r="R167" s="1"/>
      <c r="S167" s="1"/>
      <c r="T167" s="1"/>
    </row>
    <row r="168" spans="2:20" x14ac:dyDescent="0.35">
      <c r="B168" s="32"/>
      <c r="C168" s="32"/>
      <c r="D168" s="15"/>
      <c r="E168" s="1"/>
      <c r="F168" s="1"/>
      <c r="G168" s="1"/>
      <c r="H168" s="1"/>
      <c r="I168" s="1"/>
      <c r="J168" s="16"/>
      <c r="K168" s="1"/>
      <c r="L168" s="1"/>
      <c r="M168" s="1"/>
      <c r="N168" s="1"/>
      <c r="O168" s="1"/>
      <c r="P168" s="1"/>
      <c r="Q168" s="1"/>
      <c r="R168" s="1"/>
      <c r="S168" s="1"/>
      <c r="T168" s="1"/>
    </row>
    <row r="169" spans="2:20" x14ac:dyDescent="0.35">
      <c r="B169" s="32"/>
      <c r="C169" s="32"/>
      <c r="D169" s="15"/>
      <c r="E169" s="1"/>
      <c r="F169" s="1"/>
      <c r="G169" s="1"/>
      <c r="H169" s="1"/>
      <c r="I169" s="1"/>
      <c r="J169" s="16"/>
      <c r="K169" s="1"/>
      <c r="L169" s="1"/>
      <c r="M169" s="1"/>
      <c r="N169" s="1"/>
      <c r="O169" s="1"/>
      <c r="P169" s="1"/>
      <c r="Q169" s="1"/>
      <c r="R169" s="1"/>
      <c r="S169" s="1"/>
      <c r="T169" s="1"/>
    </row>
    <row r="170" spans="2:20" x14ac:dyDescent="0.35">
      <c r="B170" s="32"/>
      <c r="C170" s="32"/>
      <c r="D170" s="15"/>
      <c r="E170" s="1"/>
      <c r="F170" s="1"/>
      <c r="G170" s="1"/>
      <c r="H170" s="1"/>
      <c r="I170" s="1"/>
      <c r="J170" s="16"/>
      <c r="K170" s="1"/>
      <c r="L170" s="1"/>
      <c r="M170" s="1"/>
      <c r="N170" s="1"/>
      <c r="O170" s="1"/>
      <c r="P170" s="1"/>
      <c r="Q170" s="1"/>
      <c r="R170" s="1"/>
      <c r="S170" s="1"/>
      <c r="T170" s="1"/>
    </row>
    <row r="171" spans="2:20" x14ac:dyDescent="0.35">
      <c r="B171" s="32"/>
      <c r="C171" s="32"/>
      <c r="D171" s="15"/>
      <c r="E171" s="1"/>
      <c r="F171" s="1"/>
      <c r="G171" s="1"/>
      <c r="H171" s="1"/>
      <c r="I171" s="1"/>
      <c r="J171" s="16"/>
      <c r="K171" s="1"/>
      <c r="L171" s="1"/>
      <c r="M171" s="1"/>
      <c r="N171" s="1"/>
      <c r="O171" s="1"/>
      <c r="P171" s="1"/>
      <c r="Q171" s="1"/>
      <c r="R171" s="1"/>
      <c r="S171" s="1"/>
      <c r="T171" s="1"/>
    </row>
    <row r="172" spans="2:20" x14ac:dyDescent="0.35">
      <c r="B172" s="32"/>
      <c r="C172" s="32"/>
      <c r="D172" s="15"/>
      <c r="E172" s="1"/>
      <c r="F172" s="1"/>
      <c r="G172" s="1"/>
      <c r="H172" s="1"/>
      <c r="I172" s="1"/>
      <c r="J172" s="16"/>
      <c r="K172" s="1"/>
      <c r="L172" s="1"/>
      <c r="M172" s="1"/>
      <c r="N172" s="1"/>
      <c r="O172" s="1"/>
      <c r="P172" s="1"/>
      <c r="Q172" s="1"/>
      <c r="R172" s="1"/>
      <c r="S172" s="1"/>
      <c r="T172" s="1"/>
    </row>
    <row r="173" spans="2:20" x14ac:dyDescent="0.35">
      <c r="B173" s="32"/>
      <c r="C173" s="32"/>
      <c r="D173" s="15"/>
      <c r="E173" s="1"/>
      <c r="F173" s="1"/>
      <c r="G173" s="1"/>
      <c r="H173" s="1"/>
      <c r="I173" s="1"/>
      <c r="J173" s="16"/>
      <c r="K173" s="1"/>
      <c r="L173" s="1"/>
      <c r="M173" s="1"/>
      <c r="N173" s="1"/>
      <c r="O173" s="1"/>
      <c r="P173" s="1"/>
      <c r="Q173" s="1"/>
      <c r="R173" s="1"/>
      <c r="S173" s="1"/>
      <c r="T173" s="1"/>
    </row>
    <row r="174" spans="2:20" x14ac:dyDescent="0.35">
      <c r="B174" s="32"/>
      <c r="C174" s="32"/>
      <c r="D174" s="15"/>
      <c r="E174" s="1"/>
      <c r="F174" s="1"/>
      <c r="G174" s="1"/>
      <c r="H174" s="1"/>
      <c r="I174" s="1"/>
      <c r="J174" s="16"/>
      <c r="K174" s="1"/>
      <c r="L174" s="1"/>
      <c r="M174" s="1"/>
      <c r="N174" s="1"/>
      <c r="O174" s="1"/>
      <c r="P174" s="1"/>
      <c r="Q174" s="1"/>
      <c r="R174" s="1"/>
      <c r="S174" s="1"/>
      <c r="T174" s="1"/>
    </row>
    <row r="175" spans="2:20" x14ac:dyDescent="0.35">
      <c r="B175" s="32"/>
      <c r="C175" s="32"/>
      <c r="D175" s="15"/>
      <c r="E175" s="1"/>
      <c r="F175" s="1"/>
      <c r="G175" s="1"/>
      <c r="H175" s="1"/>
      <c r="I175" s="1"/>
      <c r="J175" s="16"/>
      <c r="K175" s="1"/>
      <c r="L175" s="1"/>
      <c r="M175" s="1"/>
      <c r="N175" s="1"/>
      <c r="O175" s="1"/>
      <c r="P175" s="1"/>
      <c r="Q175" s="1"/>
      <c r="R175" s="1"/>
      <c r="S175" s="1"/>
      <c r="T175" s="1"/>
    </row>
    <row r="176" spans="2:20" x14ac:dyDescent="0.35">
      <c r="B176" s="32"/>
      <c r="C176" s="32"/>
      <c r="D176" s="15"/>
      <c r="E176" s="1"/>
      <c r="F176" s="1"/>
      <c r="G176" s="1"/>
      <c r="H176" s="1"/>
      <c r="I176" s="1"/>
      <c r="J176" s="16"/>
      <c r="K176" s="1"/>
      <c r="L176" s="1"/>
      <c r="M176" s="1"/>
      <c r="N176" s="1"/>
      <c r="O176" s="1"/>
      <c r="P176" s="1"/>
      <c r="Q176" s="1"/>
      <c r="R176" s="1"/>
      <c r="S176" s="1"/>
      <c r="T176" s="1"/>
    </row>
    <row r="177" spans="2:20" x14ac:dyDescent="0.35">
      <c r="B177" s="32"/>
      <c r="C177" s="32"/>
      <c r="D177" s="15"/>
      <c r="E177" s="1"/>
      <c r="F177" s="1"/>
      <c r="G177" s="1"/>
      <c r="H177" s="1"/>
      <c r="I177" s="1"/>
      <c r="J177" s="16"/>
      <c r="K177" s="1"/>
      <c r="L177" s="1"/>
      <c r="M177" s="1"/>
      <c r="N177" s="1"/>
      <c r="O177" s="1"/>
      <c r="P177" s="1"/>
      <c r="Q177" s="1"/>
      <c r="R177" s="1"/>
      <c r="S177" s="1"/>
      <c r="T177" s="1"/>
    </row>
    <row r="178" spans="2:20" x14ac:dyDescent="0.35">
      <c r="B178" s="32"/>
      <c r="C178" s="32"/>
      <c r="D178" s="15"/>
      <c r="E178" s="1"/>
      <c r="F178" s="1"/>
      <c r="G178" s="1"/>
      <c r="H178" s="1"/>
      <c r="I178" s="1"/>
      <c r="J178" s="16"/>
      <c r="K178" s="1"/>
      <c r="L178" s="1"/>
      <c r="M178" s="1"/>
      <c r="N178" s="1"/>
      <c r="O178" s="1"/>
      <c r="P178" s="1"/>
      <c r="Q178" s="1"/>
      <c r="R178" s="1"/>
      <c r="S178" s="1"/>
      <c r="T178" s="1"/>
    </row>
    <row r="179" spans="2:20" x14ac:dyDescent="0.35">
      <c r="B179" s="32"/>
      <c r="C179" s="32"/>
      <c r="D179" s="15"/>
      <c r="E179" s="1"/>
      <c r="F179" s="1"/>
      <c r="G179" s="1"/>
      <c r="H179" s="1"/>
      <c r="I179" s="1"/>
      <c r="J179" s="16"/>
      <c r="K179" s="1"/>
      <c r="L179" s="1"/>
      <c r="M179" s="1"/>
      <c r="N179" s="1"/>
      <c r="O179" s="1"/>
      <c r="P179" s="1"/>
      <c r="Q179" s="1"/>
      <c r="R179" s="1"/>
      <c r="S179" s="1"/>
      <c r="T179" s="1"/>
    </row>
    <row r="180" spans="2:20" x14ac:dyDescent="0.35">
      <c r="B180" s="32"/>
      <c r="C180" s="32"/>
      <c r="D180" s="15"/>
      <c r="E180" s="1"/>
      <c r="F180" s="1"/>
      <c r="G180" s="1"/>
      <c r="H180" s="1"/>
      <c r="I180" s="1"/>
      <c r="J180" s="16"/>
      <c r="K180" s="1"/>
      <c r="L180" s="1"/>
      <c r="M180" s="1"/>
      <c r="N180" s="1"/>
      <c r="O180" s="1"/>
      <c r="P180" s="1"/>
      <c r="Q180" s="1"/>
      <c r="R180" s="1"/>
      <c r="S180" s="1"/>
      <c r="T180" s="1"/>
    </row>
    <row r="181" spans="2:20" x14ac:dyDescent="0.35">
      <c r="B181" s="32"/>
      <c r="C181" s="32"/>
      <c r="D181" s="15"/>
      <c r="E181" s="1"/>
      <c r="F181" s="1"/>
      <c r="G181" s="1"/>
      <c r="H181" s="1"/>
      <c r="I181" s="1"/>
      <c r="J181" s="16"/>
      <c r="K181" s="1"/>
      <c r="L181" s="1"/>
      <c r="M181" s="1"/>
      <c r="N181" s="1"/>
      <c r="O181" s="1"/>
      <c r="P181" s="1"/>
      <c r="Q181" s="1"/>
      <c r="R181" s="1"/>
      <c r="S181" s="1"/>
      <c r="T181" s="1"/>
    </row>
    <row r="182" spans="2:20" x14ac:dyDescent="0.35">
      <c r="B182" s="32"/>
      <c r="C182" s="32"/>
      <c r="D182" s="15"/>
      <c r="E182" s="1"/>
      <c r="F182" s="1"/>
      <c r="G182" s="1"/>
      <c r="H182" s="1"/>
      <c r="I182" s="1"/>
      <c r="J182" s="16"/>
      <c r="K182" s="1"/>
      <c r="L182" s="1"/>
      <c r="M182" s="1"/>
      <c r="N182" s="1"/>
      <c r="O182" s="1"/>
      <c r="P182" s="1"/>
      <c r="Q182" s="1"/>
      <c r="R182" s="1"/>
      <c r="S182" s="1"/>
      <c r="T182" s="1"/>
    </row>
    <row r="183" spans="2:20" x14ac:dyDescent="0.35">
      <c r="B183" s="32"/>
      <c r="C183" s="32"/>
      <c r="D183" s="15"/>
      <c r="E183" s="1"/>
      <c r="F183" s="1"/>
      <c r="G183" s="1"/>
      <c r="H183" s="1"/>
      <c r="I183" s="1"/>
      <c r="J183" s="16"/>
      <c r="K183" s="1"/>
      <c r="L183" s="1"/>
      <c r="M183" s="1"/>
      <c r="N183" s="1"/>
      <c r="O183" s="1"/>
      <c r="P183" s="1"/>
      <c r="Q183" s="1"/>
      <c r="R183" s="1"/>
      <c r="S183" s="1"/>
      <c r="T183" s="1"/>
    </row>
    <row r="184" spans="2:20" x14ac:dyDescent="0.35">
      <c r="B184" s="32"/>
      <c r="C184" s="32"/>
      <c r="D184" s="15"/>
      <c r="E184" s="1"/>
      <c r="F184" s="1"/>
      <c r="G184" s="1"/>
      <c r="H184" s="1"/>
      <c r="I184" s="1"/>
      <c r="J184" s="16"/>
      <c r="K184" s="1"/>
      <c r="L184" s="1"/>
      <c r="M184" s="1"/>
      <c r="N184" s="1"/>
      <c r="O184" s="1"/>
      <c r="P184" s="1"/>
      <c r="Q184" s="1"/>
      <c r="R184" s="1"/>
      <c r="S184" s="1"/>
      <c r="T184" s="1"/>
    </row>
    <row r="185" spans="2:20" x14ac:dyDescent="0.35">
      <c r="B185" s="32"/>
      <c r="C185" s="32"/>
      <c r="D185" s="15"/>
      <c r="E185" s="1"/>
      <c r="F185" s="1"/>
      <c r="G185" s="1"/>
      <c r="H185" s="1"/>
      <c r="I185" s="1"/>
      <c r="J185" s="16"/>
      <c r="K185" s="1"/>
      <c r="L185" s="1"/>
      <c r="M185" s="1"/>
      <c r="N185" s="1"/>
      <c r="O185" s="1"/>
      <c r="P185" s="1"/>
      <c r="Q185" s="1"/>
      <c r="R185" s="1"/>
      <c r="S185" s="1"/>
      <c r="T185" s="1"/>
    </row>
    <row r="186" spans="2:20" x14ac:dyDescent="0.35">
      <c r="B186" s="32"/>
      <c r="C186" s="32"/>
      <c r="D186" s="15"/>
      <c r="E186" s="1"/>
      <c r="F186" s="1"/>
      <c r="G186" s="1"/>
      <c r="H186" s="1"/>
      <c r="I186" s="1"/>
      <c r="J186" s="16"/>
      <c r="K186" s="1"/>
      <c r="L186" s="1"/>
      <c r="M186" s="1"/>
      <c r="N186" s="1"/>
      <c r="O186" s="1"/>
      <c r="P186" s="1"/>
      <c r="Q186" s="1"/>
      <c r="R186" s="1"/>
      <c r="S186" s="1"/>
      <c r="T186" s="1"/>
    </row>
    <row r="187" spans="2:20" x14ac:dyDescent="0.35">
      <c r="B187" s="32"/>
      <c r="C187" s="32"/>
      <c r="D187" s="15"/>
      <c r="E187" s="1"/>
      <c r="F187" s="1"/>
      <c r="G187" s="1"/>
      <c r="H187" s="1"/>
      <c r="I187" s="1"/>
      <c r="J187" s="16"/>
      <c r="K187" s="1"/>
      <c r="L187" s="1"/>
      <c r="M187" s="1"/>
      <c r="N187" s="1"/>
      <c r="O187" s="1"/>
      <c r="P187" s="1"/>
      <c r="Q187" s="1"/>
      <c r="R187" s="1"/>
      <c r="S187" s="1"/>
      <c r="T187" s="1"/>
    </row>
    <row r="188" spans="2:20" x14ac:dyDescent="0.35">
      <c r="B188" s="32"/>
      <c r="C188" s="32"/>
      <c r="D188" s="15"/>
      <c r="E188" s="1"/>
      <c r="F188" s="1"/>
      <c r="G188" s="1"/>
      <c r="H188" s="1"/>
      <c r="I188" s="1"/>
      <c r="J188" s="16"/>
      <c r="K188" s="1"/>
      <c r="L188" s="1"/>
      <c r="M188" s="1"/>
      <c r="N188" s="1"/>
      <c r="O188" s="1"/>
      <c r="P188" s="1"/>
      <c r="Q188" s="1"/>
      <c r="R188" s="1"/>
      <c r="S188" s="1"/>
      <c r="T188" s="1"/>
    </row>
    <row r="189" spans="2:20" x14ac:dyDescent="0.35">
      <c r="B189" s="32"/>
      <c r="C189" s="32"/>
      <c r="D189" s="15"/>
      <c r="E189" s="1"/>
      <c r="F189" s="1"/>
      <c r="G189" s="1"/>
      <c r="H189" s="1"/>
      <c r="I189" s="1"/>
      <c r="J189" s="16"/>
      <c r="K189" s="1"/>
      <c r="L189" s="1"/>
      <c r="M189" s="1"/>
      <c r="N189" s="1"/>
      <c r="O189" s="1"/>
      <c r="P189" s="1"/>
      <c r="Q189" s="1"/>
      <c r="R189" s="1"/>
      <c r="S189" s="1"/>
      <c r="T189" s="1"/>
    </row>
    <row r="190" spans="2:20" x14ac:dyDescent="0.35">
      <c r="B190" s="32"/>
      <c r="C190" s="32"/>
      <c r="D190" s="15"/>
      <c r="E190" s="1"/>
      <c r="F190" s="1"/>
      <c r="G190" s="1"/>
      <c r="H190" s="1"/>
      <c r="I190" s="1"/>
      <c r="J190" s="16"/>
      <c r="K190" s="1"/>
      <c r="L190" s="1"/>
      <c r="M190" s="1"/>
      <c r="N190" s="1"/>
      <c r="O190" s="1"/>
      <c r="P190" s="1"/>
      <c r="Q190" s="1"/>
      <c r="R190" s="1"/>
      <c r="S190" s="1"/>
      <c r="T190" s="1"/>
    </row>
    <row r="191" spans="2:20" x14ac:dyDescent="0.35">
      <c r="B191" s="32"/>
      <c r="C191" s="32"/>
      <c r="D191" s="15"/>
      <c r="E191" s="1"/>
      <c r="F191" s="1"/>
      <c r="G191" s="1"/>
      <c r="H191" s="1"/>
      <c r="I191" s="1"/>
      <c r="J191" s="16"/>
      <c r="K191" s="1"/>
      <c r="L191" s="1"/>
      <c r="M191" s="1"/>
      <c r="N191" s="1"/>
      <c r="O191" s="1"/>
      <c r="P191" s="1"/>
      <c r="Q191" s="1"/>
      <c r="R191" s="1"/>
      <c r="S191" s="1"/>
      <c r="T191" s="1"/>
    </row>
    <row r="192" spans="2:20" x14ac:dyDescent="0.35">
      <c r="B192" s="32"/>
      <c r="C192" s="32"/>
      <c r="D192" s="15"/>
      <c r="E192" s="1"/>
      <c r="F192" s="1"/>
      <c r="G192" s="1"/>
      <c r="H192" s="1"/>
      <c r="I192" s="1"/>
      <c r="J192" s="16"/>
      <c r="K192" s="1"/>
      <c r="L192" s="1"/>
      <c r="M192" s="1"/>
      <c r="N192" s="1"/>
      <c r="O192" s="1"/>
      <c r="P192" s="1"/>
      <c r="Q192" s="1"/>
      <c r="R192" s="1"/>
      <c r="S192" s="1"/>
      <c r="T192" s="1"/>
    </row>
    <row r="193" spans="2:20" x14ac:dyDescent="0.35">
      <c r="B193" s="32"/>
      <c r="C193" s="32"/>
      <c r="D193" s="15"/>
      <c r="E193" s="1"/>
      <c r="F193" s="1"/>
      <c r="G193" s="1"/>
      <c r="H193" s="1"/>
      <c r="I193" s="1"/>
      <c r="J193" s="16"/>
      <c r="K193" s="1"/>
      <c r="L193" s="1"/>
      <c r="M193" s="1"/>
      <c r="N193" s="1"/>
      <c r="O193" s="1"/>
      <c r="P193" s="1"/>
      <c r="Q193" s="1"/>
      <c r="R193" s="1"/>
      <c r="S193" s="1"/>
      <c r="T193" s="1"/>
    </row>
    <row r="194" spans="2:20" x14ac:dyDescent="0.35">
      <c r="B194" s="32"/>
      <c r="C194" s="32"/>
      <c r="D194" s="15"/>
      <c r="E194" s="1"/>
      <c r="F194" s="1"/>
      <c r="G194" s="1"/>
      <c r="H194" s="1"/>
      <c r="I194" s="1"/>
      <c r="J194" s="16"/>
      <c r="K194" s="1"/>
      <c r="L194" s="1"/>
      <c r="M194" s="1"/>
      <c r="N194" s="1"/>
      <c r="O194" s="1"/>
      <c r="P194" s="1"/>
      <c r="Q194" s="1"/>
      <c r="R194" s="1"/>
      <c r="S194" s="1"/>
      <c r="T194" s="1"/>
    </row>
    <row r="195" spans="2:20" x14ac:dyDescent="0.35">
      <c r="B195" s="32"/>
      <c r="C195" s="32"/>
      <c r="D195" s="15"/>
      <c r="E195" s="1"/>
      <c r="F195" s="1"/>
      <c r="G195" s="1"/>
      <c r="H195" s="1"/>
      <c r="I195" s="1"/>
      <c r="J195" s="16"/>
      <c r="K195" s="1"/>
      <c r="L195" s="1"/>
      <c r="M195" s="1"/>
      <c r="N195" s="1"/>
      <c r="O195" s="1"/>
      <c r="P195" s="1"/>
      <c r="Q195" s="1"/>
      <c r="R195" s="1"/>
      <c r="S195" s="1"/>
      <c r="T195" s="1"/>
    </row>
    <row r="196" spans="2:20" x14ac:dyDescent="0.35">
      <c r="B196" s="32"/>
      <c r="C196" s="32"/>
      <c r="D196" s="15"/>
      <c r="E196" s="1"/>
      <c r="F196" s="1"/>
      <c r="G196" s="1"/>
      <c r="H196" s="1"/>
      <c r="I196" s="1"/>
      <c r="J196" s="16"/>
      <c r="K196" s="1"/>
      <c r="L196" s="1"/>
      <c r="M196" s="1"/>
      <c r="N196" s="1"/>
      <c r="O196" s="1"/>
      <c r="P196" s="1"/>
      <c r="Q196" s="1"/>
      <c r="R196" s="1"/>
      <c r="S196" s="1"/>
      <c r="T196" s="1"/>
    </row>
    <row r="197" spans="2:20" x14ac:dyDescent="0.35">
      <c r="B197" s="32"/>
      <c r="C197" s="32"/>
      <c r="D197" s="15"/>
      <c r="E197" s="1"/>
      <c r="F197" s="1"/>
      <c r="G197" s="1"/>
      <c r="H197" s="1"/>
      <c r="I197" s="1"/>
      <c r="J197" s="16"/>
      <c r="K197" s="1"/>
      <c r="L197" s="1"/>
      <c r="M197" s="1"/>
      <c r="N197" s="1"/>
      <c r="O197" s="1"/>
      <c r="P197" s="1"/>
      <c r="Q197" s="1"/>
      <c r="R197" s="1"/>
      <c r="S197" s="1"/>
      <c r="T197" s="1"/>
    </row>
    <row r="198" spans="2:20" x14ac:dyDescent="0.35">
      <c r="B198" s="32"/>
      <c r="C198" s="32"/>
      <c r="D198" s="15"/>
      <c r="E198" s="1"/>
      <c r="F198" s="1"/>
      <c r="G198" s="1"/>
      <c r="H198" s="1"/>
      <c r="I198" s="1"/>
      <c r="J198" s="16"/>
      <c r="K198" s="1"/>
      <c r="L198" s="1"/>
      <c r="M198" s="1"/>
      <c r="N198" s="1"/>
      <c r="O198" s="1"/>
      <c r="P198" s="1"/>
      <c r="Q198" s="1"/>
      <c r="R198" s="1"/>
      <c r="S198" s="1"/>
      <c r="T198" s="1"/>
    </row>
    <row r="199" spans="2:20" x14ac:dyDescent="0.35">
      <c r="B199" s="32"/>
      <c r="C199" s="32"/>
      <c r="D199" s="15"/>
      <c r="E199" s="1"/>
      <c r="F199" s="1"/>
      <c r="G199" s="1"/>
      <c r="H199" s="1"/>
      <c r="I199" s="1"/>
      <c r="J199" s="16"/>
      <c r="K199" s="1"/>
      <c r="L199" s="1"/>
      <c r="M199" s="1"/>
      <c r="N199" s="1"/>
      <c r="O199" s="1"/>
      <c r="P199" s="1"/>
      <c r="Q199" s="1"/>
      <c r="R199" s="1"/>
      <c r="S199" s="1"/>
      <c r="T199" s="1"/>
    </row>
    <row r="200" spans="2:20" x14ac:dyDescent="0.35">
      <c r="B200" s="32"/>
      <c r="C200" s="32"/>
      <c r="D200" s="15"/>
      <c r="E200" s="1"/>
      <c r="F200" s="1"/>
      <c r="G200" s="1"/>
      <c r="H200" s="1"/>
      <c r="I200" s="1"/>
      <c r="J200" s="16"/>
      <c r="K200" s="1"/>
      <c r="L200" s="1"/>
      <c r="M200" s="1"/>
      <c r="N200" s="1"/>
      <c r="O200" s="1"/>
      <c r="P200" s="1"/>
      <c r="Q200" s="1"/>
      <c r="R200" s="1"/>
      <c r="S200" s="1"/>
      <c r="T200" s="1"/>
    </row>
    <row r="201" spans="2:20" x14ac:dyDescent="0.35">
      <c r="B201" s="32"/>
      <c r="C201" s="32"/>
      <c r="D201" s="15"/>
      <c r="E201" s="1"/>
      <c r="F201" s="1"/>
      <c r="G201" s="1"/>
      <c r="H201" s="1"/>
      <c r="I201" s="1"/>
      <c r="J201" s="16"/>
      <c r="K201" s="1"/>
      <c r="L201" s="1"/>
      <c r="M201" s="1"/>
      <c r="N201" s="1"/>
      <c r="O201" s="1"/>
      <c r="P201" s="1"/>
      <c r="Q201" s="1"/>
      <c r="R201" s="1"/>
      <c r="S201" s="1"/>
      <c r="T201" s="1"/>
    </row>
    <row r="202" spans="2:20" x14ac:dyDescent="0.35">
      <c r="B202" s="32"/>
      <c r="C202" s="32"/>
      <c r="D202" s="15"/>
      <c r="E202" s="1"/>
      <c r="F202" s="1"/>
      <c r="G202" s="1"/>
      <c r="H202" s="1"/>
      <c r="I202" s="1"/>
      <c r="J202" s="16"/>
      <c r="K202" s="1"/>
      <c r="L202" s="1"/>
      <c r="M202" s="1"/>
      <c r="N202" s="1"/>
      <c r="O202" s="1"/>
      <c r="P202" s="1"/>
      <c r="Q202" s="1"/>
      <c r="R202" s="1"/>
      <c r="S202" s="1"/>
      <c r="T202" s="1"/>
    </row>
    <row r="203" spans="2:20" x14ac:dyDescent="0.35">
      <c r="B203" s="32"/>
      <c r="C203" s="32"/>
      <c r="D203" s="15"/>
      <c r="E203" s="1"/>
      <c r="F203" s="1"/>
      <c r="G203" s="1"/>
      <c r="H203" s="1"/>
      <c r="I203" s="1"/>
      <c r="J203" s="16"/>
      <c r="K203" s="1"/>
      <c r="L203" s="1"/>
      <c r="M203" s="1"/>
      <c r="N203" s="1"/>
      <c r="O203" s="1"/>
      <c r="P203" s="1"/>
      <c r="Q203" s="1"/>
      <c r="R203" s="1"/>
      <c r="S203" s="1"/>
      <c r="T203" s="1"/>
    </row>
    <row r="204" spans="2:20" x14ac:dyDescent="0.35">
      <c r="B204" s="32"/>
      <c r="C204" s="32"/>
      <c r="D204" s="15"/>
      <c r="E204" s="1"/>
      <c r="F204" s="1"/>
      <c r="G204" s="1"/>
      <c r="H204" s="1"/>
      <c r="I204" s="1"/>
      <c r="J204" s="16"/>
      <c r="K204" s="1"/>
      <c r="L204" s="1"/>
      <c r="M204" s="1"/>
      <c r="N204" s="1"/>
      <c r="O204" s="1"/>
      <c r="P204" s="1"/>
      <c r="Q204" s="1"/>
      <c r="R204" s="1"/>
      <c r="S204" s="1"/>
      <c r="T204" s="1"/>
    </row>
    <row r="205" spans="2:20" x14ac:dyDescent="0.35">
      <c r="B205" s="32"/>
      <c r="C205" s="32"/>
      <c r="D205" s="15"/>
      <c r="E205" s="1"/>
      <c r="F205" s="1"/>
      <c r="G205" s="1"/>
      <c r="H205" s="1"/>
      <c r="I205" s="1"/>
      <c r="J205" s="16"/>
      <c r="K205" s="1"/>
      <c r="L205" s="1"/>
      <c r="M205" s="1"/>
      <c r="N205" s="1"/>
      <c r="O205" s="1"/>
      <c r="P205" s="1"/>
      <c r="Q205" s="1"/>
      <c r="R205" s="1"/>
      <c r="S205" s="1"/>
      <c r="T205" s="1"/>
    </row>
    <row r="206" spans="2:20" x14ac:dyDescent="0.35">
      <c r="B206" s="32"/>
      <c r="C206" s="32"/>
      <c r="D206" s="15"/>
      <c r="E206" s="1"/>
      <c r="F206" s="1"/>
      <c r="G206" s="1"/>
      <c r="H206" s="1"/>
      <c r="I206" s="1"/>
      <c r="J206" s="16"/>
      <c r="K206" s="1"/>
      <c r="L206" s="1"/>
      <c r="M206" s="1"/>
      <c r="N206" s="1"/>
      <c r="O206" s="1"/>
      <c r="P206" s="1"/>
      <c r="Q206" s="1"/>
      <c r="R206" s="1"/>
      <c r="S206" s="1"/>
      <c r="T206" s="1"/>
    </row>
    <row r="207" spans="2:20" x14ac:dyDescent="0.35">
      <c r="B207" s="32"/>
      <c r="C207" s="32"/>
      <c r="D207" s="15"/>
      <c r="E207" s="1"/>
      <c r="F207" s="1"/>
      <c r="G207" s="1"/>
      <c r="H207" s="1"/>
      <c r="I207" s="1"/>
      <c r="J207" s="16"/>
      <c r="K207" s="1"/>
      <c r="L207" s="1"/>
      <c r="M207" s="1"/>
      <c r="N207" s="1"/>
      <c r="O207" s="1"/>
      <c r="P207" s="1"/>
      <c r="Q207" s="1"/>
      <c r="R207" s="1"/>
      <c r="S207" s="1"/>
      <c r="T207" s="1"/>
    </row>
    <row r="208" spans="2:20" x14ac:dyDescent="0.35">
      <c r="B208" s="32"/>
      <c r="C208" s="32"/>
      <c r="D208" s="15"/>
      <c r="E208" s="1"/>
      <c r="F208" s="1"/>
      <c r="G208" s="1"/>
      <c r="H208" s="1"/>
      <c r="I208" s="1"/>
      <c r="J208" s="16"/>
      <c r="K208" s="1"/>
      <c r="L208" s="1"/>
      <c r="M208" s="1"/>
      <c r="N208" s="1"/>
      <c r="O208" s="1"/>
      <c r="P208" s="1"/>
      <c r="Q208" s="1"/>
      <c r="R208" s="1"/>
      <c r="S208" s="1"/>
      <c r="T208" s="1"/>
    </row>
    <row r="209" spans="2:20" x14ac:dyDescent="0.35">
      <c r="B209" s="32"/>
      <c r="C209" s="32"/>
      <c r="D209" s="15"/>
      <c r="E209" s="1"/>
      <c r="F209" s="1"/>
      <c r="G209" s="1"/>
      <c r="H209" s="1"/>
      <c r="I209" s="1"/>
      <c r="J209" s="16"/>
      <c r="K209" s="1"/>
      <c r="L209" s="1"/>
      <c r="M209" s="1"/>
      <c r="N209" s="1"/>
      <c r="O209" s="1"/>
      <c r="P209" s="1"/>
      <c r="Q209" s="1"/>
      <c r="R209" s="1"/>
      <c r="S209" s="1"/>
      <c r="T209" s="1"/>
    </row>
    <row r="210" spans="2:20" x14ac:dyDescent="0.35">
      <c r="B210" s="32"/>
      <c r="C210" s="32"/>
      <c r="D210" s="15"/>
      <c r="E210" s="1"/>
      <c r="F210" s="1"/>
      <c r="G210" s="1"/>
      <c r="H210" s="1"/>
      <c r="I210" s="1"/>
      <c r="J210" s="16"/>
      <c r="K210" s="1"/>
      <c r="L210" s="1"/>
      <c r="M210" s="1"/>
      <c r="N210" s="1"/>
      <c r="O210" s="1"/>
      <c r="P210" s="1"/>
      <c r="Q210" s="1"/>
      <c r="R210" s="1"/>
      <c r="S210" s="1"/>
      <c r="T210" s="1"/>
    </row>
    <row r="211" spans="2:20" x14ac:dyDescent="0.35">
      <c r="B211" s="32"/>
      <c r="C211" s="32"/>
      <c r="D211" s="15"/>
      <c r="E211" s="1"/>
      <c r="F211" s="1"/>
      <c r="G211" s="1"/>
      <c r="H211" s="1"/>
      <c r="I211" s="1"/>
      <c r="J211" s="16"/>
      <c r="K211" s="1"/>
      <c r="L211" s="1"/>
      <c r="M211" s="1"/>
      <c r="N211" s="1"/>
      <c r="O211" s="1"/>
      <c r="P211" s="1"/>
      <c r="Q211" s="1"/>
      <c r="R211" s="1"/>
      <c r="S211" s="1"/>
      <c r="T211" s="1"/>
    </row>
    <row r="212" spans="2:20" x14ac:dyDescent="0.35">
      <c r="B212" s="32"/>
      <c r="C212" s="32"/>
      <c r="D212" s="15"/>
      <c r="E212" s="1"/>
      <c r="F212" s="1"/>
      <c r="G212" s="1"/>
      <c r="H212" s="1"/>
      <c r="I212" s="1"/>
      <c r="J212" s="16"/>
      <c r="K212" s="1"/>
      <c r="L212" s="1"/>
      <c r="M212" s="1"/>
      <c r="N212" s="1"/>
      <c r="O212" s="1"/>
      <c r="P212" s="1"/>
      <c r="Q212" s="1"/>
      <c r="R212" s="1"/>
      <c r="S212" s="1"/>
      <c r="T212" s="1"/>
    </row>
    <row r="213" spans="2:20" x14ac:dyDescent="0.35">
      <c r="B213" s="32"/>
      <c r="C213" s="32"/>
      <c r="D213" s="15"/>
      <c r="E213" s="1"/>
      <c r="F213" s="1"/>
      <c r="G213" s="1"/>
      <c r="H213" s="1"/>
      <c r="I213" s="1"/>
      <c r="J213" s="16"/>
      <c r="K213" s="1"/>
      <c r="L213" s="1"/>
      <c r="M213" s="1"/>
      <c r="N213" s="1"/>
      <c r="O213" s="1"/>
      <c r="P213" s="1"/>
      <c r="Q213" s="1"/>
      <c r="R213" s="1"/>
      <c r="S213" s="1"/>
      <c r="T213" s="1"/>
    </row>
    <row r="214" spans="2:20" x14ac:dyDescent="0.35">
      <c r="B214" s="32"/>
      <c r="C214" s="32"/>
      <c r="D214" s="15"/>
      <c r="E214" s="1"/>
      <c r="F214" s="1"/>
      <c r="G214" s="1"/>
      <c r="H214" s="1"/>
      <c r="I214" s="1"/>
      <c r="J214" s="16"/>
      <c r="K214" s="1"/>
      <c r="L214" s="1"/>
      <c r="M214" s="1"/>
      <c r="N214" s="1"/>
      <c r="O214" s="1"/>
      <c r="P214" s="1"/>
      <c r="Q214" s="1"/>
      <c r="R214" s="1"/>
      <c r="S214" s="1"/>
      <c r="T214" s="1"/>
    </row>
    <row r="215" spans="2:20" x14ac:dyDescent="0.35">
      <c r="B215" s="32"/>
      <c r="C215" s="32"/>
      <c r="D215" s="15"/>
      <c r="E215" s="1"/>
      <c r="F215" s="1"/>
      <c r="G215" s="1"/>
      <c r="H215" s="1"/>
      <c r="I215" s="1"/>
      <c r="J215" s="16"/>
      <c r="K215" s="1"/>
      <c r="L215" s="1"/>
      <c r="M215" s="1"/>
      <c r="N215" s="1"/>
      <c r="O215" s="1"/>
      <c r="P215" s="1"/>
      <c r="Q215" s="1"/>
      <c r="R215" s="1"/>
      <c r="S215" s="1"/>
      <c r="T215" s="1"/>
    </row>
    <row r="216" spans="2:20" x14ac:dyDescent="0.35">
      <c r="B216" s="32"/>
      <c r="C216" s="32"/>
      <c r="D216" s="15"/>
      <c r="E216" s="1"/>
      <c r="F216" s="1"/>
      <c r="G216" s="1"/>
      <c r="H216" s="1"/>
      <c r="I216" s="1"/>
      <c r="J216" s="16"/>
      <c r="K216" s="1"/>
      <c r="L216" s="1"/>
      <c r="M216" s="1"/>
      <c r="N216" s="1"/>
      <c r="O216" s="1"/>
      <c r="P216" s="1"/>
      <c r="Q216" s="1"/>
      <c r="R216" s="1"/>
      <c r="S216" s="1"/>
      <c r="T216" s="1"/>
    </row>
    <row r="217" spans="2:20" x14ac:dyDescent="0.35">
      <c r="B217" s="32"/>
      <c r="C217" s="32"/>
      <c r="D217" s="15"/>
      <c r="E217" s="1"/>
      <c r="F217" s="1"/>
      <c r="G217" s="1"/>
      <c r="H217" s="1"/>
      <c r="I217" s="1"/>
      <c r="J217" s="16"/>
      <c r="K217" s="1"/>
      <c r="L217" s="1"/>
      <c r="M217" s="1"/>
      <c r="N217" s="1"/>
      <c r="O217" s="1"/>
      <c r="P217" s="1"/>
      <c r="Q217" s="1"/>
      <c r="R217" s="1"/>
      <c r="S217" s="1"/>
      <c r="T217" s="1"/>
    </row>
    <row r="218" spans="2:20" x14ac:dyDescent="0.35">
      <c r="B218" s="32"/>
      <c r="C218" s="32"/>
      <c r="D218" s="15"/>
      <c r="E218" s="1"/>
      <c r="F218" s="1"/>
      <c r="G218" s="1"/>
      <c r="H218" s="1"/>
      <c r="I218" s="1"/>
      <c r="J218" s="16"/>
      <c r="K218" s="1"/>
      <c r="L218" s="1"/>
      <c r="M218" s="1"/>
      <c r="N218" s="1"/>
      <c r="O218" s="1"/>
      <c r="P218" s="1"/>
      <c r="Q218" s="1"/>
      <c r="R218" s="1"/>
      <c r="S218" s="1"/>
      <c r="T218" s="1"/>
    </row>
    <row r="219" spans="2:20" x14ac:dyDescent="0.35">
      <c r="B219" s="32"/>
      <c r="C219" s="32"/>
      <c r="D219" s="15"/>
      <c r="E219" s="1"/>
      <c r="F219" s="1"/>
      <c r="G219" s="1"/>
      <c r="H219" s="1"/>
      <c r="I219" s="1"/>
      <c r="J219" s="16"/>
      <c r="K219" s="1"/>
      <c r="L219" s="1"/>
      <c r="M219" s="1"/>
      <c r="N219" s="1"/>
      <c r="O219" s="1"/>
      <c r="P219" s="1"/>
      <c r="Q219" s="1"/>
      <c r="R219" s="1"/>
      <c r="S219" s="1"/>
      <c r="T219" s="1"/>
    </row>
    <row r="220" spans="2:20" x14ac:dyDescent="0.35">
      <c r="B220" s="32"/>
      <c r="C220" s="32"/>
      <c r="D220" s="15"/>
      <c r="E220" s="1"/>
      <c r="F220" s="1"/>
      <c r="G220" s="1"/>
      <c r="H220" s="1"/>
      <c r="I220" s="1"/>
      <c r="J220" s="16"/>
      <c r="K220" s="1"/>
      <c r="L220" s="1"/>
      <c r="M220" s="1"/>
      <c r="N220" s="1"/>
      <c r="O220" s="1"/>
      <c r="P220" s="1"/>
      <c r="Q220" s="1"/>
      <c r="R220" s="1"/>
      <c r="S220" s="1"/>
      <c r="T220" s="1"/>
    </row>
    <row r="221" spans="2:20" x14ac:dyDescent="0.35">
      <c r="B221" s="32"/>
      <c r="C221" s="32"/>
      <c r="D221" s="15"/>
      <c r="E221" s="1"/>
      <c r="F221" s="1"/>
      <c r="G221" s="1"/>
      <c r="H221" s="1"/>
      <c r="I221" s="1"/>
      <c r="J221" s="16"/>
      <c r="K221" s="1"/>
      <c r="L221" s="1"/>
      <c r="M221" s="1"/>
      <c r="N221" s="1"/>
      <c r="O221" s="1"/>
      <c r="P221" s="1"/>
      <c r="Q221" s="1"/>
      <c r="R221" s="1"/>
      <c r="S221" s="1"/>
      <c r="T221" s="1"/>
    </row>
    <row r="222" spans="2:20" x14ac:dyDescent="0.35">
      <c r="B222" s="32"/>
      <c r="C222" s="32"/>
      <c r="D222" s="15"/>
      <c r="E222" s="1"/>
      <c r="F222" s="1"/>
      <c r="G222" s="1"/>
      <c r="H222" s="1"/>
      <c r="I222" s="1"/>
      <c r="J222" s="16"/>
      <c r="K222" s="1"/>
      <c r="L222" s="1"/>
      <c r="M222" s="1"/>
      <c r="N222" s="1"/>
      <c r="O222" s="1"/>
      <c r="P222" s="1"/>
      <c r="Q222" s="1"/>
      <c r="R222" s="1"/>
      <c r="S222" s="1"/>
      <c r="T222" s="1"/>
    </row>
    <row r="223" spans="2:20" x14ac:dyDescent="0.35">
      <c r="B223" s="32"/>
      <c r="C223" s="32"/>
      <c r="D223" s="15"/>
      <c r="E223" s="1"/>
      <c r="F223" s="1"/>
      <c r="G223" s="1"/>
      <c r="H223" s="1"/>
      <c r="I223" s="1"/>
      <c r="J223" s="16"/>
      <c r="K223" s="1"/>
      <c r="L223" s="1"/>
      <c r="M223" s="1"/>
      <c r="N223" s="1"/>
      <c r="O223" s="1"/>
      <c r="P223" s="1"/>
      <c r="Q223" s="1"/>
      <c r="R223" s="1"/>
      <c r="S223" s="1"/>
      <c r="T223" s="1"/>
    </row>
    <row r="224" spans="2:20" x14ac:dyDescent="0.35">
      <c r="B224" s="32"/>
      <c r="C224" s="32"/>
      <c r="D224" s="15"/>
      <c r="E224" s="1"/>
      <c r="F224" s="1"/>
      <c r="G224" s="1"/>
      <c r="H224" s="1"/>
      <c r="I224" s="1"/>
      <c r="J224" s="16"/>
      <c r="K224" s="1"/>
      <c r="L224" s="1"/>
      <c r="M224" s="1"/>
      <c r="N224" s="1"/>
      <c r="O224" s="1"/>
      <c r="P224" s="1"/>
      <c r="Q224" s="1"/>
      <c r="R224" s="1"/>
      <c r="S224" s="1"/>
      <c r="T224" s="1"/>
    </row>
    <row r="225" spans="2:20" x14ac:dyDescent="0.35">
      <c r="B225" s="32"/>
      <c r="C225" s="32"/>
      <c r="D225" s="15"/>
      <c r="E225" s="1"/>
      <c r="F225" s="1"/>
      <c r="G225" s="1"/>
      <c r="H225" s="1"/>
      <c r="I225" s="1"/>
      <c r="J225" s="16"/>
      <c r="K225" s="1"/>
      <c r="L225" s="1"/>
      <c r="M225" s="1"/>
      <c r="N225" s="1"/>
      <c r="O225" s="1"/>
      <c r="P225" s="1"/>
      <c r="Q225" s="1"/>
      <c r="R225" s="1"/>
      <c r="S225" s="1"/>
      <c r="T225" s="1"/>
    </row>
    <row r="226" spans="2:20" x14ac:dyDescent="0.35">
      <c r="B226" s="32"/>
      <c r="C226" s="32"/>
      <c r="D226" s="15"/>
      <c r="E226" s="1"/>
      <c r="F226" s="1"/>
      <c r="G226" s="1"/>
      <c r="H226" s="1"/>
      <c r="I226" s="1"/>
      <c r="J226" s="16"/>
      <c r="K226" s="1"/>
      <c r="L226" s="1"/>
      <c r="M226" s="1"/>
      <c r="N226" s="1"/>
      <c r="O226" s="1"/>
      <c r="P226" s="1"/>
      <c r="Q226" s="1"/>
      <c r="R226" s="1"/>
      <c r="S226" s="1"/>
      <c r="T226" s="1"/>
    </row>
    <row r="227" spans="2:20" x14ac:dyDescent="0.35">
      <c r="B227" s="32"/>
      <c r="C227" s="32"/>
      <c r="D227" s="15"/>
      <c r="E227" s="1"/>
      <c r="F227" s="1"/>
      <c r="G227" s="1"/>
      <c r="H227" s="1"/>
      <c r="I227" s="1"/>
      <c r="J227" s="16"/>
      <c r="K227" s="1"/>
      <c r="L227" s="1"/>
      <c r="M227" s="1"/>
      <c r="N227" s="1"/>
      <c r="O227" s="1"/>
      <c r="P227" s="1"/>
      <c r="Q227" s="1"/>
      <c r="R227" s="1"/>
      <c r="S227" s="1"/>
      <c r="T227" s="1"/>
    </row>
    <row r="228" spans="2:20" x14ac:dyDescent="0.35">
      <c r="B228" s="32"/>
      <c r="C228" s="32"/>
      <c r="D228" s="15"/>
      <c r="E228" s="1"/>
      <c r="F228" s="1"/>
      <c r="G228" s="1"/>
      <c r="H228" s="1"/>
      <c r="I228" s="1"/>
      <c r="J228" s="16"/>
      <c r="K228" s="1"/>
      <c r="L228" s="1"/>
      <c r="M228" s="1"/>
      <c r="N228" s="1"/>
      <c r="O228" s="1"/>
      <c r="P228" s="1"/>
      <c r="Q228" s="1"/>
      <c r="R228" s="1"/>
      <c r="S228" s="1"/>
      <c r="T228" s="1"/>
    </row>
    <row r="229" spans="2:20" x14ac:dyDescent="0.35">
      <c r="B229" s="32"/>
      <c r="C229" s="32"/>
      <c r="D229" s="15"/>
      <c r="E229" s="1"/>
      <c r="F229" s="1"/>
      <c r="G229" s="1"/>
      <c r="H229" s="1"/>
      <c r="I229" s="1"/>
      <c r="J229" s="16"/>
      <c r="K229" s="1"/>
      <c r="L229" s="1"/>
      <c r="M229" s="1"/>
      <c r="N229" s="1"/>
      <c r="O229" s="1"/>
      <c r="P229" s="1"/>
      <c r="Q229" s="1"/>
      <c r="R229" s="1"/>
      <c r="S229" s="1"/>
      <c r="T229" s="1"/>
    </row>
    <row r="230" spans="2:20" x14ac:dyDescent="0.35">
      <c r="B230" s="32"/>
      <c r="C230" s="32"/>
      <c r="D230" s="15"/>
      <c r="E230" s="1"/>
      <c r="F230" s="1"/>
      <c r="G230" s="1"/>
      <c r="H230" s="1"/>
      <c r="I230" s="1"/>
      <c r="J230" s="16"/>
      <c r="K230" s="1"/>
      <c r="L230" s="1"/>
      <c r="M230" s="1"/>
      <c r="N230" s="1"/>
      <c r="O230" s="1"/>
      <c r="P230" s="1"/>
      <c r="Q230" s="1"/>
      <c r="R230" s="1"/>
      <c r="S230" s="1"/>
      <c r="T230" s="1"/>
    </row>
    <row r="231" spans="2:20" x14ac:dyDescent="0.35">
      <c r="B231" s="32"/>
      <c r="C231" s="32"/>
      <c r="D231" s="15"/>
      <c r="E231" s="1"/>
      <c r="F231" s="1"/>
      <c r="G231" s="1"/>
      <c r="H231" s="1"/>
      <c r="I231" s="1"/>
      <c r="J231" s="16"/>
      <c r="K231" s="1"/>
      <c r="L231" s="1"/>
      <c r="M231" s="1"/>
      <c r="N231" s="1"/>
      <c r="O231" s="1"/>
      <c r="P231" s="1"/>
      <c r="Q231" s="1"/>
      <c r="R231" s="1"/>
      <c r="S231" s="1"/>
      <c r="T231" s="1"/>
    </row>
    <row r="232" spans="2:20" x14ac:dyDescent="0.35">
      <c r="B232" s="32"/>
      <c r="C232" s="32"/>
      <c r="D232" s="15"/>
      <c r="E232" s="1"/>
      <c r="F232" s="1"/>
      <c r="G232" s="1"/>
      <c r="H232" s="1"/>
      <c r="I232" s="1"/>
      <c r="J232" s="16"/>
      <c r="K232" s="1"/>
      <c r="L232" s="1"/>
      <c r="M232" s="1"/>
      <c r="N232" s="1"/>
      <c r="O232" s="1"/>
      <c r="P232" s="1"/>
      <c r="Q232" s="1"/>
      <c r="R232" s="1"/>
      <c r="S232" s="1"/>
      <c r="T232" s="1"/>
    </row>
    <row r="233" spans="2:20" x14ac:dyDescent="0.35">
      <c r="B233" s="32"/>
      <c r="C233" s="32"/>
      <c r="D233" s="15"/>
      <c r="E233" s="1"/>
      <c r="F233" s="1"/>
      <c r="G233" s="1"/>
      <c r="H233" s="1"/>
      <c r="I233" s="1"/>
      <c r="J233" s="16"/>
      <c r="K233" s="1"/>
      <c r="L233" s="1"/>
      <c r="M233" s="1"/>
      <c r="N233" s="1"/>
      <c r="O233" s="1"/>
      <c r="P233" s="1"/>
      <c r="Q233" s="1"/>
      <c r="R233" s="1"/>
      <c r="S233" s="1"/>
      <c r="T233" s="1"/>
    </row>
    <row r="234" spans="2:20" x14ac:dyDescent="0.35">
      <c r="B234" s="32"/>
      <c r="C234" s="32"/>
      <c r="D234" s="15"/>
      <c r="E234" s="1"/>
      <c r="F234" s="1"/>
      <c r="G234" s="1"/>
      <c r="H234" s="1"/>
      <c r="I234" s="1"/>
      <c r="J234" s="16"/>
      <c r="K234" s="1"/>
      <c r="L234" s="1"/>
      <c r="M234" s="1"/>
      <c r="N234" s="1"/>
      <c r="O234" s="1"/>
      <c r="P234" s="1"/>
      <c r="Q234" s="1"/>
      <c r="R234" s="1"/>
      <c r="S234" s="1"/>
      <c r="T234" s="1"/>
    </row>
    <row r="235" spans="2:20" x14ac:dyDescent="0.35">
      <c r="B235" s="32"/>
      <c r="C235" s="32"/>
      <c r="D235" s="15"/>
      <c r="E235" s="1"/>
      <c r="F235" s="1"/>
      <c r="G235" s="1"/>
      <c r="H235" s="1"/>
      <c r="I235" s="1"/>
      <c r="J235" s="16"/>
      <c r="K235" s="1"/>
      <c r="L235" s="1"/>
      <c r="M235" s="1"/>
      <c r="N235" s="1"/>
      <c r="O235" s="1"/>
      <c r="P235" s="1"/>
      <c r="Q235" s="1"/>
      <c r="R235" s="1"/>
      <c r="S235" s="1"/>
      <c r="T235" s="1"/>
    </row>
    <row r="236" spans="2:20" x14ac:dyDescent="0.35">
      <c r="B236" s="32"/>
      <c r="C236" s="32"/>
      <c r="D236" s="15"/>
      <c r="E236" s="1"/>
      <c r="F236" s="1"/>
      <c r="G236" s="1"/>
      <c r="H236" s="1"/>
      <c r="I236" s="1"/>
      <c r="J236" s="16"/>
      <c r="K236" s="1"/>
      <c r="L236" s="1"/>
      <c r="M236" s="1"/>
      <c r="N236" s="1"/>
      <c r="O236" s="1"/>
      <c r="P236" s="1"/>
      <c r="Q236" s="1"/>
      <c r="R236" s="1"/>
      <c r="S236" s="1"/>
      <c r="T236" s="1"/>
    </row>
    <row r="237" spans="2:20" x14ac:dyDescent="0.35">
      <c r="B237" s="32"/>
      <c r="C237" s="32"/>
      <c r="D237" s="15"/>
      <c r="E237" s="1"/>
      <c r="F237" s="1"/>
      <c r="G237" s="1"/>
      <c r="H237" s="1"/>
      <c r="I237" s="1"/>
      <c r="J237" s="16"/>
      <c r="K237" s="1"/>
      <c r="L237" s="1"/>
      <c r="M237" s="1"/>
      <c r="N237" s="1"/>
      <c r="O237" s="1"/>
      <c r="P237" s="1"/>
      <c r="Q237" s="1"/>
      <c r="R237" s="1"/>
      <c r="S237" s="1"/>
      <c r="T237" s="1"/>
    </row>
    <row r="238" spans="2:20" x14ac:dyDescent="0.35">
      <c r="B238" s="32"/>
      <c r="C238" s="32"/>
      <c r="D238" s="15"/>
      <c r="E238" s="1"/>
      <c r="F238" s="1"/>
      <c r="G238" s="1"/>
      <c r="H238" s="1"/>
      <c r="I238" s="1"/>
      <c r="J238" s="16"/>
      <c r="K238" s="1"/>
      <c r="L238" s="1"/>
      <c r="M238" s="1"/>
      <c r="N238" s="1"/>
      <c r="O238" s="1"/>
      <c r="P238" s="1"/>
      <c r="Q238" s="1"/>
      <c r="R238" s="1"/>
      <c r="S238" s="1"/>
      <c r="T238" s="1"/>
    </row>
    <row r="239" spans="2:20" x14ac:dyDescent="0.35">
      <c r="B239" s="32"/>
      <c r="C239" s="32"/>
      <c r="D239" s="15"/>
      <c r="E239" s="1"/>
      <c r="F239" s="1"/>
      <c r="G239" s="1"/>
      <c r="H239" s="1"/>
      <c r="I239" s="1"/>
      <c r="J239" s="16"/>
      <c r="K239" s="1"/>
      <c r="L239" s="1"/>
      <c r="M239" s="1"/>
      <c r="N239" s="1"/>
      <c r="O239" s="1"/>
      <c r="P239" s="1"/>
      <c r="Q239" s="1"/>
      <c r="R239" s="1"/>
      <c r="S239" s="1"/>
      <c r="T239" s="1"/>
    </row>
    <row r="240" spans="2:20" x14ac:dyDescent="0.35">
      <c r="B240" s="32"/>
      <c r="C240" s="32"/>
      <c r="D240" s="15"/>
      <c r="E240" s="1"/>
      <c r="F240" s="1"/>
      <c r="G240" s="1"/>
      <c r="H240" s="1"/>
      <c r="I240" s="1"/>
      <c r="J240" s="16"/>
      <c r="K240" s="1"/>
      <c r="L240" s="1"/>
      <c r="M240" s="1"/>
      <c r="N240" s="1"/>
      <c r="O240" s="1"/>
      <c r="P240" s="1"/>
      <c r="Q240" s="1"/>
      <c r="R240" s="1"/>
      <c r="S240" s="1"/>
      <c r="T240" s="1"/>
    </row>
    <row r="241" spans="2:20" x14ac:dyDescent="0.35">
      <c r="B241" s="32"/>
      <c r="C241" s="32"/>
      <c r="D241" s="15"/>
      <c r="E241" s="1"/>
      <c r="F241" s="1"/>
      <c r="G241" s="1"/>
      <c r="H241" s="1"/>
      <c r="I241" s="1"/>
      <c r="J241" s="16"/>
      <c r="K241" s="1"/>
      <c r="L241" s="1"/>
      <c r="M241" s="1"/>
      <c r="N241" s="1"/>
      <c r="O241" s="1"/>
      <c r="P241" s="1"/>
      <c r="Q241" s="1"/>
      <c r="R241" s="1"/>
      <c r="S241" s="1"/>
      <c r="T241" s="1"/>
    </row>
  </sheetData>
  <autoFilter ref="A2:T2" xr:uid="{04A53F97-5041-4BB1-B2D2-3DEEFC488148}"/>
  <mergeCells count="1">
    <mergeCell ref="A1:T1"/>
  </mergeCell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5">
        <x14:dataValidation type="list" showInputMessage="1" showErrorMessage="1" xr:uid="{A7A139DB-B5E0-4927-A896-F77096A6655C}">
          <x14:formula1>
            <xm:f>Filtros!$C$15:$C$17</xm:f>
          </x14:formula1>
          <xm:sqref>N4:N241</xm:sqref>
        </x14:dataValidation>
        <x14:dataValidation type="list" showInputMessage="1" showErrorMessage="1" xr:uid="{500CB594-9E57-4FED-B35B-8A6C2C4FD7C1}">
          <x14:formula1>
            <xm:f>Filtros!$D$15:$D$17</xm:f>
          </x14:formula1>
          <xm:sqref>O4:O241</xm:sqref>
        </x14:dataValidation>
        <x14:dataValidation type="list" showInputMessage="1" showErrorMessage="1" xr:uid="{BA266E61-F114-4A07-B9B1-BF3AFA176393}">
          <x14:formula1>
            <xm:f>Filtros!$A$15:$A$25</xm:f>
          </x14:formula1>
          <xm:sqref>G4:G241</xm:sqref>
        </x14:dataValidation>
        <x14:dataValidation type="list" showInputMessage="1" showErrorMessage="1" xr:uid="{496D22A2-7240-4BE9-B621-F0CBC26EC2D4}">
          <x14:formula1>
            <xm:f>Filtros!$B$15:$B$23</xm:f>
          </x14:formula1>
          <xm:sqref>L49:L241 L4:L47</xm:sqref>
        </x14:dataValidation>
        <x14:dataValidation type="list" showInputMessage="1" showErrorMessage="1" xr:uid="{999219A2-B86B-4F1D-AF7B-550D7976C9F3}">
          <x14:formula1>
            <xm:f>Filtros!$E$15:$E$17</xm:f>
          </x14:formula1>
          <xm:sqref>C66:C241 C4:C40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07F36-A69F-482F-931A-40D3D4F46D0D}">
  <dimension ref="A1:T241"/>
  <sheetViews>
    <sheetView zoomScale="85" zoomScaleNormal="85" workbookViewId="0">
      <pane ySplit="3" topLeftCell="A12" activePane="bottomLeft" state="frozen"/>
      <selection pane="bottomLeft" activeCell="H25" sqref="H25"/>
    </sheetView>
  </sheetViews>
  <sheetFormatPr baseColWidth="10" defaultRowHeight="14.5" x14ac:dyDescent="0.35"/>
  <cols>
    <col min="1" max="1" width="10.90625" style="1"/>
    <col min="2" max="2" width="10.90625" style="2"/>
    <col min="3" max="5" width="16.1796875" style="2" customWidth="1"/>
    <col min="6" max="6" width="13" style="2" customWidth="1"/>
    <col min="7" max="7" width="17.90625" style="2" customWidth="1"/>
    <col min="8" max="8" width="27.90625" style="2" customWidth="1"/>
    <col min="9" max="9" width="10.90625" style="2"/>
    <col min="10" max="10" width="12.81640625" style="34" customWidth="1"/>
    <col min="11" max="11" width="15.36328125" style="2" customWidth="1"/>
    <col min="12" max="12" width="19.1796875" style="2" customWidth="1"/>
    <col min="13" max="13" width="34.36328125" style="2" customWidth="1"/>
    <col min="14" max="14" width="17.1796875" style="2" customWidth="1"/>
    <col min="15" max="15" width="15.54296875" style="2" customWidth="1"/>
    <col min="16" max="19" width="30.08984375" style="2" customWidth="1"/>
    <col min="20" max="20" width="27.90625" style="2" customWidth="1"/>
  </cols>
  <sheetData>
    <row r="1" spans="1:20" ht="31" x14ac:dyDescent="0.35">
      <c r="A1" s="37" t="s">
        <v>97</v>
      </c>
      <c r="B1" s="37"/>
      <c r="C1" s="37"/>
      <c r="D1" s="37"/>
      <c r="E1" s="37"/>
      <c r="F1" s="37"/>
      <c r="G1" s="37"/>
      <c r="H1" s="37"/>
      <c r="I1" s="37"/>
      <c r="J1" s="37"/>
      <c r="K1" s="37"/>
      <c r="L1" s="37"/>
      <c r="M1" s="37"/>
      <c r="N1" s="37"/>
      <c r="O1" s="37"/>
      <c r="P1" s="37"/>
      <c r="Q1" s="37"/>
      <c r="R1" s="37"/>
      <c r="S1" s="37"/>
      <c r="T1" s="38"/>
    </row>
    <row r="2" spans="1:20" ht="58" x14ac:dyDescent="0.35">
      <c r="A2" s="22" t="s">
        <v>187</v>
      </c>
      <c r="B2" s="22" t="s">
        <v>212</v>
      </c>
      <c r="C2" s="22" t="s">
        <v>123</v>
      </c>
      <c r="D2" s="22" t="s">
        <v>125</v>
      </c>
      <c r="E2" s="22" t="s">
        <v>96</v>
      </c>
      <c r="F2" s="22" t="s">
        <v>95</v>
      </c>
      <c r="G2" s="22" t="s">
        <v>94</v>
      </c>
      <c r="H2" s="22" t="s">
        <v>93</v>
      </c>
      <c r="I2" s="14" t="s">
        <v>92</v>
      </c>
      <c r="J2" s="28" t="s">
        <v>91</v>
      </c>
      <c r="K2" s="22" t="s">
        <v>1</v>
      </c>
      <c r="L2" s="22" t="s">
        <v>90</v>
      </c>
      <c r="M2" s="22" t="s">
        <v>89</v>
      </c>
      <c r="N2" s="26" t="s">
        <v>88</v>
      </c>
      <c r="O2" s="26" t="s">
        <v>87</v>
      </c>
      <c r="P2" s="26" t="s">
        <v>86</v>
      </c>
      <c r="Q2" s="24" t="s">
        <v>85</v>
      </c>
      <c r="R2" s="24" t="s">
        <v>84</v>
      </c>
      <c r="S2" s="24" t="s">
        <v>83</v>
      </c>
      <c r="T2" s="22" t="s">
        <v>17</v>
      </c>
    </row>
    <row r="3" spans="1:20" x14ac:dyDescent="0.35">
      <c r="A3" s="23"/>
      <c r="B3" s="23"/>
      <c r="C3" s="23"/>
      <c r="D3" s="23"/>
      <c r="E3" s="23"/>
      <c r="F3" s="23"/>
      <c r="G3" s="23"/>
      <c r="H3" s="23"/>
      <c r="I3" s="29">
        <f>SUM(I4:I1048576)</f>
        <v>137</v>
      </c>
      <c r="J3" s="30">
        <f>SUM(J4:J1048576)</f>
        <v>429308.59</v>
      </c>
      <c r="K3" s="23"/>
      <c r="L3" s="23"/>
      <c r="M3" s="23"/>
      <c r="N3" s="27"/>
      <c r="O3" s="27"/>
      <c r="P3" s="27"/>
      <c r="Q3" s="25"/>
      <c r="R3" s="25"/>
      <c r="S3" s="25"/>
      <c r="T3" s="23"/>
    </row>
    <row r="4" spans="1:20" ht="58" x14ac:dyDescent="0.35">
      <c r="A4" s="1">
        <v>2022</v>
      </c>
      <c r="B4" s="32" t="s">
        <v>230</v>
      </c>
      <c r="C4" s="32" t="s">
        <v>59</v>
      </c>
      <c r="D4" s="15"/>
      <c r="E4" s="1"/>
      <c r="F4" s="1"/>
      <c r="G4" s="1" t="s">
        <v>108</v>
      </c>
      <c r="H4" s="4" t="s">
        <v>231</v>
      </c>
      <c r="I4" s="1">
        <v>2</v>
      </c>
      <c r="J4" s="31">
        <v>3430</v>
      </c>
      <c r="K4" s="4" t="s">
        <v>18</v>
      </c>
      <c r="L4" s="1" t="s">
        <v>113</v>
      </c>
      <c r="M4" s="4" t="s">
        <v>18</v>
      </c>
      <c r="N4" s="1" t="s">
        <v>118</v>
      </c>
      <c r="O4" s="1" t="s">
        <v>6</v>
      </c>
      <c r="P4" s="4" t="s">
        <v>246</v>
      </c>
      <c r="Q4" s="18" t="s">
        <v>62</v>
      </c>
      <c r="R4" s="18"/>
      <c r="S4" s="18" t="s">
        <v>232</v>
      </c>
      <c r="T4" s="20"/>
    </row>
    <row r="5" spans="1:20" ht="58" x14ac:dyDescent="0.35">
      <c r="A5" s="1">
        <v>2022</v>
      </c>
      <c r="B5" s="32" t="s">
        <v>230</v>
      </c>
      <c r="C5" s="32" t="s">
        <v>59</v>
      </c>
      <c r="D5" s="15"/>
      <c r="E5" s="1"/>
      <c r="F5" s="1"/>
      <c r="G5" s="1" t="s">
        <v>108</v>
      </c>
      <c r="H5" s="4" t="s">
        <v>233</v>
      </c>
      <c r="I5" s="1">
        <v>2</v>
      </c>
      <c r="J5" s="16">
        <v>180</v>
      </c>
      <c r="K5" s="4" t="s">
        <v>18</v>
      </c>
      <c r="L5" s="1" t="s">
        <v>113</v>
      </c>
      <c r="M5" s="4" t="s">
        <v>18</v>
      </c>
      <c r="N5" s="1" t="s">
        <v>118</v>
      </c>
      <c r="O5" s="1" t="s">
        <v>6</v>
      </c>
      <c r="P5" s="4" t="s">
        <v>246</v>
      </c>
      <c r="Q5" s="18" t="s">
        <v>62</v>
      </c>
      <c r="R5" s="18"/>
      <c r="S5" s="18" t="s">
        <v>232</v>
      </c>
      <c r="T5" s="20"/>
    </row>
    <row r="6" spans="1:20" ht="58" x14ac:dyDescent="0.35">
      <c r="A6" s="1">
        <v>2022</v>
      </c>
      <c r="B6" s="32" t="s">
        <v>230</v>
      </c>
      <c r="C6" s="32" t="s">
        <v>59</v>
      </c>
      <c r="D6" s="15"/>
      <c r="E6" s="1"/>
      <c r="F6" s="1"/>
      <c r="G6" s="1" t="s">
        <v>108</v>
      </c>
      <c r="H6" s="4" t="s">
        <v>234</v>
      </c>
      <c r="I6" s="1">
        <v>2</v>
      </c>
      <c r="J6" s="16">
        <v>2</v>
      </c>
      <c r="K6" s="4" t="s">
        <v>18</v>
      </c>
      <c r="L6" s="1" t="s">
        <v>113</v>
      </c>
      <c r="M6" s="4" t="s">
        <v>18</v>
      </c>
      <c r="N6" s="1" t="s">
        <v>118</v>
      </c>
      <c r="O6" s="1" t="s">
        <v>6</v>
      </c>
      <c r="P6" s="4" t="s">
        <v>246</v>
      </c>
      <c r="Q6" s="18" t="s">
        <v>62</v>
      </c>
      <c r="R6" s="18"/>
      <c r="S6" s="18" t="s">
        <v>232</v>
      </c>
      <c r="T6" s="20"/>
    </row>
    <row r="7" spans="1:20" ht="58" x14ac:dyDescent="0.35">
      <c r="A7" s="1">
        <v>2022</v>
      </c>
      <c r="B7" s="32" t="s">
        <v>230</v>
      </c>
      <c r="C7" s="32" t="s">
        <v>59</v>
      </c>
      <c r="D7" s="15"/>
      <c r="E7" s="1"/>
      <c r="F7" s="1"/>
      <c r="G7" s="1" t="s">
        <v>141</v>
      </c>
      <c r="H7" s="4" t="s">
        <v>235</v>
      </c>
      <c r="I7" s="1">
        <v>2</v>
      </c>
      <c r="J7" s="16">
        <v>440</v>
      </c>
      <c r="K7" s="4" t="s">
        <v>18</v>
      </c>
      <c r="L7" s="1" t="s">
        <v>113</v>
      </c>
      <c r="M7" s="4" t="s">
        <v>18</v>
      </c>
      <c r="N7" s="1" t="s">
        <v>118</v>
      </c>
      <c r="O7" s="1" t="s">
        <v>6</v>
      </c>
      <c r="P7" s="4" t="s">
        <v>246</v>
      </c>
      <c r="Q7" s="18" t="s">
        <v>62</v>
      </c>
      <c r="R7" s="18"/>
      <c r="S7" s="18" t="s">
        <v>232</v>
      </c>
      <c r="T7" s="20"/>
    </row>
    <row r="8" spans="1:20" ht="58" x14ac:dyDescent="0.35">
      <c r="A8" s="1">
        <v>2022</v>
      </c>
      <c r="B8" s="32" t="s">
        <v>230</v>
      </c>
      <c r="C8" s="32" t="s">
        <v>59</v>
      </c>
      <c r="D8" s="15"/>
      <c r="E8" s="1"/>
      <c r="F8" s="1"/>
      <c r="G8" s="1" t="s">
        <v>108</v>
      </c>
      <c r="H8" s="4" t="s">
        <v>236</v>
      </c>
      <c r="I8" s="1">
        <v>10</v>
      </c>
      <c r="J8" s="16">
        <v>100</v>
      </c>
      <c r="K8" s="4" t="s">
        <v>18</v>
      </c>
      <c r="L8" s="1" t="s">
        <v>113</v>
      </c>
      <c r="M8" s="4" t="s">
        <v>18</v>
      </c>
      <c r="N8" s="1" t="s">
        <v>118</v>
      </c>
      <c r="O8" s="1" t="s">
        <v>6</v>
      </c>
      <c r="P8" s="4" t="s">
        <v>246</v>
      </c>
      <c r="Q8" s="18" t="s">
        <v>62</v>
      </c>
      <c r="R8" s="18"/>
      <c r="S8" s="18" t="s">
        <v>232</v>
      </c>
      <c r="T8" s="20"/>
    </row>
    <row r="9" spans="1:20" ht="58" x14ac:dyDescent="0.35">
      <c r="A9" s="1">
        <v>2022</v>
      </c>
      <c r="B9" s="32" t="s">
        <v>230</v>
      </c>
      <c r="C9" s="32" t="s">
        <v>59</v>
      </c>
      <c r="D9" s="15"/>
      <c r="E9" s="1"/>
      <c r="F9" s="1"/>
      <c r="G9" s="1" t="s">
        <v>108</v>
      </c>
      <c r="H9" s="4" t="s">
        <v>237</v>
      </c>
      <c r="I9" s="1">
        <v>10</v>
      </c>
      <c r="J9" s="16">
        <v>150</v>
      </c>
      <c r="K9" s="4" t="s">
        <v>18</v>
      </c>
      <c r="L9" s="1" t="s">
        <v>113</v>
      </c>
      <c r="M9" s="4" t="s">
        <v>18</v>
      </c>
      <c r="N9" s="1" t="s">
        <v>118</v>
      </c>
      <c r="O9" s="1" t="s">
        <v>6</v>
      </c>
      <c r="P9" s="4" t="s">
        <v>246</v>
      </c>
      <c r="Q9" s="18" t="s">
        <v>62</v>
      </c>
      <c r="R9" s="18"/>
      <c r="S9" s="18" t="s">
        <v>232</v>
      </c>
      <c r="T9" s="20"/>
    </row>
    <row r="10" spans="1:20" ht="58" x14ac:dyDescent="0.35">
      <c r="A10" s="1">
        <v>2022</v>
      </c>
      <c r="B10" s="32" t="s">
        <v>230</v>
      </c>
      <c r="C10" s="32" t="s">
        <v>59</v>
      </c>
      <c r="D10" s="15"/>
      <c r="E10" s="1"/>
      <c r="F10" s="1"/>
      <c r="G10" s="1" t="s">
        <v>223</v>
      </c>
      <c r="H10" s="4" t="s">
        <v>238</v>
      </c>
      <c r="I10" s="1">
        <v>1</v>
      </c>
      <c r="J10" s="16">
        <v>512</v>
      </c>
      <c r="K10" s="4" t="s">
        <v>18</v>
      </c>
      <c r="L10" s="1" t="s">
        <v>113</v>
      </c>
      <c r="M10" s="4" t="s">
        <v>18</v>
      </c>
      <c r="N10" s="1" t="s">
        <v>118</v>
      </c>
      <c r="O10" s="1" t="s">
        <v>6</v>
      </c>
      <c r="P10" s="4" t="s">
        <v>246</v>
      </c>
      <c r="Q10" s="18" t="s">
        <v>62</v>
      </c>
      <c r="R10" s="18"/>
      <c r="S10" s="18" t="s">
        <v>232</v>
      </c>
      <c r="T10" s="20"/>
    </row>
    <row r="11" spans="1:20" ht="58" x14ac:dyDescent="0.35">
      <c r="A11" s="1">
        <v>2022</v>
      </c>
      <c r="B11" s="32" t="s">
        <v>230</v>
      </c>
      <c r="C11" s="32" t="s">
        <v>59</v>
      </c>
      <c r="D11" s="15"/>
      <c r="E11" s="1"/>
      <c r="F11" s="1"/>
      <c r="G11" s="1" t="s">
        <v>141</v>
      </c>
      <c r="H11" s="4" t="s">
        <v>239</v>
      </c>
      <c r="I11" s="1">
        <v>2</v>
      </c>
      <c r="J11" s="16">
        <v>80</v>
      </c>
      <c r="K11" s="4" t="s">
        <v>18</v>
      </c>
      <c r="L11" s="1" t="s">
        <v>113</v>
      </c>
      <c r="M11" s="4" t="s">
        <v>18</v>
      </c>
      <c r="N11" s="1" t="s">
        <v>118</v>
      </c>
      <c r="O11" s="1" t="s">
        <v>6</v>
      </c>
      <c r="P11" s="4" t="s">
        <v>246</v>
      </c>
      <c r="Q11" s="18" t="s">
        <v>62</v>
      </c>
      <c r="R11" s="18"/>
      <c r="S11" s="18" t="s">
        <v>232</v>
      </c>
      <c r="T11" s="20"/>
    </row>
    <row r="12" spans="1:20" ht="43.5" x14ac:dyDescent="0.35">
      <c r="A12" s="1">
        <v>2022</v>
      </c>
      <c r="B12" s="32" t="s">
        <v>240</v>
      </c>
      <c r="C12" s="32" t="s">
        <v>51</v>
      </c>
      <c r="D12" s="15"/>
      <c r="E12" s="1"/>
      <c r="F12" s="1"/>
      <c r="G12" s="1" t="s">
        <v>102</v>
      </c>
      <c r="H12" s="4" t="s">
        <v>241</v>
      </c>
      <c r="I12" s="1">
        <v>36</v>
      </c>
      <c r="J12" s="16">
        <f>108*I12</f>
        <v>3888</v>
      </c>
      <c r="K12" s="4" t="s">
        <v>64</v>
      </c>
      <c r="L12" s="1" t="s">
        <v>82</v>
      </c>
      <c r="M12" s="1" t="s">
        <v>82</v>
      </c>
      <c r="N12" s="1" t="s">
        <v>118</v>
      </c>
      <c r="O12" s="1" t="s">
        <v>6</v>
      </c>
      <c r="P12" s="4" t="s">
        <v>243</v>
      </c>
      <c r="Q12" s="18" t="s">
        <v>62</v>
      </c>
      <c r="R12" s="18"/>
      <c r="S12" s="18"/>
      <c r="T12" s="20"/>
    </row>
    <row r="13" spans="1:20" ht="43.5" x14ac:dyDescent="0.35">
      <c r="A13" s="1">
        <v>2022</v>
      </c>
      <c r="B13" s="32" t="s">
        <v>240</v>
      </c>
      <c r="C13" s="32" t="s">
        <v>51</v>
      </c>
      <c r="D13" s="15"/>
      <c r="E13" s="1"/>
      <c r="F13" s="1"/>
      <c r="G13" s="1" t="s">
        <v>102</v>
      </c>
      <c r="H13" s="4" t="s">
        <v>242</v>
      </c>
      <c r="I13" s="1">
        <v>28</v>
      </c>
      <c r="J13" s="16">
        <f>184*I13</f>
        <v>5152</v>
      </c>
      <c r="K13" s="4" t="s">
        <v>64</v>
      </c>
      <c r="L13" s="1" t="s">
        <v>82</v>
      </c>
      <c r="M13" s="1" t="s">
        <v>82</v>
      </c>
      <c r="N13" s="1" t="s">
        <v>118</v>
      </c>
      <c r="O13" s="1" t="s">
        <v>6</v>
      </c>
      <c r="P13" s="4" t="s">
        <v>243</v>
      </c>
      <c r="Q13" s="18" t="s">
        <v>62</v>
      </c>
      <c r="R13" s="18"/>
      <c r="S13" s="18"/>
      <c r="T13" s="20"/>
    </row>
    <row r="14" spans="1:20" ht="72.5" x14ac:dyDescent="0.35">
      <c r="A14" s="1">
        <v>2022</v>
      </c>
      <c r="B14" s="32" t="s">
        <v>240</v>
      </c>
      <c r="C14" s="32" t="s">
        <v>51</v>
      </c>
      <c r="D14" s="15"/>
      <c r="E14" s="1"/>
      <c r="F14" s="1"/>
      <c r="G14" s="1" t="s">
        <v>102</v>
      </c>
      <c r="H14" s="4" t="s">
        <v>244</v>
      </c>
      <c r="I14" s="1">
        <v>15</v>
      </c>
      <c r="J14" s="16">
        <f>373.25*I14</f>
        <v>5598.75</v>
      </c>
      <c r="K14" s="4" t="s">
        <v>64</v>
      </c>
      <c r="L14" s="1"/>
      <c r="M14" s="1"/>
      <c r="N14" s="1"/>
      <c r="O14" s="1"/>
      <c r="P14" s="4"/>
      <c r="Q14" s="18" t="s">
        <v>62</v>
      </c>
      <c r="R14" s="18"/>
      <c r="S14" s="18" t="s">
        <v>269</v>
      </c>
      <c r="T14" s="20"/>
    </row>
    <row r="15" spans="1:20" ht="58" x14ac:dyDescent="0.35">
      <c r="A15" s="1">
        <v>2022</v>
      </c>
      <c r="B15" s="32" t="s">
        <v>240</v>
      </c>
      <c r="C15" s="32" t="s">
        <v>51</v>
      </c>
      <c r="D15" s="15"/>
      <c r="E15" s="1"/>
      <c r="F15" s="1"/>
      <c r="G15" s="1" t="s">
        <v>102</v>
      </c>
      <c r="H15" s="4" t="s">
        <v>245</v>
      </c>
      <c r="I15" s="1">
        <v>13</v>
      </c>
      <c r="J15" s="16">
        <f>373.25*I15</f>
        <v>4852.25</v>
      </c>
      <c r="K15" s="4" t="s">
        <v>64</v>
      </c>
      <c r="L15" s="1"/>
      <c r="M15" s="1"/>
      <c r="N15" s="1"/>
      <c r="O15" s="1"/>
      <c r="P15" s="4"/>
      <c r="Q15" s="18" t="s">
        <v>62</v>
      </c>
      <c r="R15" s="18"/>
      <c r="S15" s="18" t="s">
        <v>269</v>
      </c>
      <c r="T15" s="20"/>
    </row>
    <row r="16" spans="1:20" ht="43.5" x14ac:dyDescent="0.35">
      <c r="A16" s="1">
        <v>2022</v>
      </c>
      <c r="B16" s="32" t="s">
        <v>251</v>
      </c>
      <c r="C16" s="32" t="s">
        <v>51</v>
      </c>
      <c r="D16" s="15"/>
      <c r="E16" s="1"/>
      <c r="F16" s="1"/>
      <c r="G16" s="1" t="s">
        <v>100</v>
      </c>
      <c r="H16" s="4" t="s">
        <v>252</v>
      </c>
      <c r="I16" s="1">
        <v>2</v>
      </c>
      <c r="J16" s="16">
        <f>717*I16</f>
        <v>1434</v>
      </c>
      <c r="K16" s="4" t="s">
        <v>261</v>
      </c>
      <c r="L16" s="1" t="s">
        <v>116</v>
      </c>
      <c r="M16" s="1"/>
      <c r="N16" s="1" t="s">
        <v>118</v>
      </c>
      <c r="O16" s="1" t="s">
        <v>6</v>
      </c>
      <c r="P16" s="4" t="s">
        <v>263</v>
      </c>
      <c r="Q16" s="18" t="s">
        <v>62</v>
      </c>
      <c r="R16" s="18"/>
      <c r="S16" s="18" t="s">
        <v>262</v>
      </c>
      <c r="T16" s="20"/>
    </row>
    <row r="17" spans="1:20" ht="43.5" x14ac:dyDescent="0.35">
      <c r="A17" s="1">
        <v>2022</v>
      </c>
      <c r="B17" s="32" t="s">
        <v>251</v>
      </c>
      <c r="C17" s="32" t="s">
        <v>59</v>
      </c>
      <c r="D17" s="15"/>
      <c r="E17" s="1"/>
      <c r="F17" s="1"/>
      <c r="G17" s="1" t="s">
        <v>100</v>
      </c>
      <c r="H17" s="4" t="s">
        <v>253</v>
      </c>
      <c r="I17" s="1">
        <v>2</v>
      </c>
      <c r="J17" s="16">
        <f>67*I17</f>
        <v>134</v>
      </c>
      <c r="K17" s="4" t="s">
        <v>261</v>
      </c>
      <c r="L17" s="1" t="s">
        <v>116</v>
      </c>
      <c r="M17" s="1"/>
      <c r="N17" s="1" t="s">
        <v>118</v>
      </c>
      <c r="O17" s="1" t="s">
        <v>6</v>
      </c>
      <c r="P17" s="4" t="s">
        <v>263</v>
      </c>
      <c r="Q17" s="18" t="s">
        <v>62</v>
      </c>
      <c r="R17" s="18"/>
      <c r="S17" s="18" t="s">
        <v>262</v>
      </c>
      <c r="T17" s="20"/>
    </row>
    <row r="18" spans="1:20" ht="58" x14ac:dyDescent="0.35">
      <c r="A18" s="1">
        <v>2022</v>
      </c>
      <c r="B18" s="32" t="s">
        <v>251</v>
      </c>
      <c r="C18" s="32" t="s">
        <v>59</v>
      </c>
      <c r="D18" s="15"/>
      <c r="E18" s="1"/>
      <c r="F18" s="1"/>
      <c r="G18" s="1" t="s">
        <v>100</v>
      </c>
      <c r="H18" s="4" t="s">
        <v>254</v>
      </c>
      <c r="I18" s="1">
        <v>1</v>
      </c>
      <c r="J18" s="16">
        <v>2350</v>
      </c>
      <c r="K18" s="4" t="s">
        <v>261</v>
      </c>
      <c r="L18" s="1" t="s">
        <v>116</v>
      </c>
      <c r="M18" s="1"/>
      <c r="N18" s="1" t="s">
        <v>118</v>
      </c>
      <c r="O18" s="1" t="s">
        <v>6</v>
      </c>
      <c r="P18" s="4" t="s">
        <v>263</v>
      </c>
      <c r="Q18" s="18" t="s">
        <v>62</v>
      </c>
      <c r="R18" s="18"/>
      <c r="S18" s="18" t="s">
        <v>262</v>
      </c>
      <c r="T18" s="20"/>
    </row>
    <row r="19" spans="1:20" ht="87" x14ac:dyDescent="0.35">
      <c r="A19" s="1">
        <v>2022</v>
      </c>
      <c r="B19" s="32" t="s">
        <v>251</v>
      </c>
      <c r="C19" s="32" t="s">
        <v>59</v>
      </c>
      <c r="D19" s="15"/>
      <c r="E19" s="1"/>
      <c r="F19" s="1"/>
      <c r="G19" s="1" t="s">
        <v>100</v>
      </c>
      <c r="H19" s="4" t="s">
        <v>255</v>
      </c>
      <c r="I19" s="1">
        <v>1</v>
      </c>
      <c r="J19" s="16">
        <v>1275</v>
      </c>
      <c r="K19" s="4" t="s">
        <v>261</v>
      </c>
      <c r="L19" s="1" t="s">
        <v>116</v>
      </c>
      <c r="M19" s="1"/>
      <c r="N19" s="1" t="s">
        <v>118</v>
      </c>
      <c r="O19" s="1" t="s">
        <v>6</v>
      </c>
      <c r="P19" s="4" t="s">
        <v>263</v>
      </c>
      <c r="Q19" s="18" t="s">
        <v>62</v>
      </c>
      <c r="R19" s="18"/>
      <c r="S19" s="18" t="s">
        <v>262</v>
      </c>
      <c r="T19" s="20"/>
    </row>
    <row r="20" spans="1:20" ht="43.5" x14ac:dyDescent="0.35">
      <c r="A20" s="1">
        <v>2022</v>
      </c>
      <c r="B20" s="32" t="s">
        <v>251</v>
      </c>
      <c r="C20" s="32" t="s">
        <v>59</v>
      </c>
      <c r="D20" s="15"/>
      <c r="E20" s="1"/>
      <c r="F20" s="1"/>
      <c r="G20" s="1" t="s">
        <v>100</v>
      </c>
      <c r="H20" s="4" t="s">
        <v>256</v>
      </c>
      <c r="I20" s="1">
        <v>1</v>
      </c>
      <c r="J20" s="16">
        <v>320</v>
      </c>
      <c r="K20" s="4" t="s">
        <v>261</v>
      </c>
      <c r="L20" s="1" t="s">
        <v>116</v>
      </c>
      <c r="M20" s="1"/>
      <c r="N20" s="1" t="s">
        <v>118</v>
      </c>
      <c r="O20" s="1" t="s">
        <v>6</v>
      </c>
      <c r="P20" s="4" t="s">
        <v>263</v>
      </c>
      <c r="Q20" s="18" t="s">
        <v>62</v>
      </c>
      <c r="R20" s="18"/>
      <c r="S20" s="18" t="s">
        <v>262</v>
      </c>
      <c r="T20" s="20"/>
    </row>
    <row r="21" spans="1:20" ht="58" x14ac:dyDescent="0.35">
      <c r="A21" s="1">
        <v>2022</v>
      </c>
      <c r="B21" s="32" t="s">
        <v>251</v>
      </c>
      <c r="C21" s="32" t="s">
        <v>59</v>
      </c>
      <c r="D21" s="15"/>
      <c r="E21" s="1"/>
      <c r="F21" s="1"/>
      <c r="G21" s="1" t="s">
        <v>141</v>
      </c>
      <c r="H21" s="4" t="s">
        <v>257</v>
      </c>
      <c r="I21" s="1">
        <v>1</v>
      </c>
      <c r="J21" s="16">
        <v>60</v>
      </c>
      <c r="K21" s="4" t="s">
        <v>261</v>
      </c>
      <c r="L21" s="1" t="s">
        <v>116</v>
      </c>
      <c r="M21" s="1"/>
      <c r="N21" s="1" t="s">
        <v>118</v>
      </c>
      <c r="O21" s="1" t="s">
        <v>6</v>
      </c>
      <c r="P21" s="4" t="s">
        <v>263</v>
      </c>
      <c r="Q21" s="18" t="s">
        <v>62</v>
      </c>
      <c r="R21" s="18"/>
      <c r="S21" s="18" t="s">
        <v>262</v>
      </c>
      <c r="T21" s="20"/>
    </row>
    <row r="22" spans="1:20" ht="58" x14ac:dyDescent="0.35">
      <c r="A22" s="1">
        <v>2022</v>
      </c>
      <c r="B22" s="32" t="s">
        <v>251</v>
      </c>
      <c r="C22" s="32" t="s">
        <v>59</v>
      </c>
      <c r="D22" s="15"/>
      <c r="E22" s="1"/>
      <c r="F22" s="1"/>
      <c r="G22" s="1" t="s">
        <v>100</v>
      </c>
      <c r="H22" s="4" t="s">
        <v>258</v>
      </c>
      <c r="I22" s="1">
        <v>2</v>
      </c>
      <c r="J22" s="16">
        <f>160*I22</f>
        <v>320</v>
      </c>
      <c r="K22" s="4" t="s">
        <v>261</v>
      </c>
      <c r="L22" s="1" t="s">
        <v>116</v>
      </c>
      <c r="M22" s="1"/>
      <c r="N22" s="1" t="s">
        <v>118</v>
      </c>
      <c r="O22" s="1" t="s">
        <v>6</v>
      </c>
      <c r="P22" s="4" t="s">
        <v>263</v>
      </c>
      <c r="Q22" s="18" t="s">
        <v>62</v>
      </c>
      <c r="R22" s="18"/>
      <c r="S22" s="18" t="s">
        <v>262</v>
      </c>
      <c r="T22" s="20"/>
    </row>
    <row r="23" spans="1:20" ht="43.5" x14ac:dyDescent="0.35">
      <c r="A23" s="1">
        <v>2022</v>
      </c>
      <c r="B23" s="32" t="s">
        <v>251</v>
      </c>
      <c r="C23" s="32" t="s">
        <v>59</v>
      </c>
      <c r="D23" s="15"/>
      <c r="E23" s="1"/>
      <c r="F23" s="1"/>
      <c r="G23" s="1" t="s">
        <v>100</v>
      </c>
      <c r="H23" s="4" t="s">
        <v>259</v>
      </c>
      <c r="I23" s="1">
        <v>1</v>
      </c>
      <c r="J23" s="16">
        <v>20</v>
      </c>
      <c r="K23" s="4" t="s">
        <v>261</v>
      </c>
      <c r="L23" s="1" t="s">
        <v>116</v>
      </c>
      <c r="M23" s="1"/>
      <c r="N23" s="1" t="s">
        <v>118</v>
      </c>
      <c r="O23" s="1" t="s">
        <v>6</v>
      </c>
      <c r="P23" s="4" t="s">
        <v>263</v>
      </c>
      <c r="Q23" s="18" t="s">
        <v>62</v>
      </c>
      <c r="R23" s="18"/>
      <c r="S23" s="18" t="s">
        <v>262</v>
      </c>
      <c r="T23" s="20"/>
    </row>
    <row r="24" spans="1:20" ht="43.5" x14ac:dyDescent="0.35">
      <c r="A24" s="1">
        <v>2022</v>
      </c>
      <c r="B24" s="32" t="s">
        <v>251</v>
      </c>
      <c r="C24" s="32" t="s">
        <v>59</v>
      </c>
      <c r="D24" s="15"/>
      <c r="E24" s="1"/>
      <c r="F24" s="1"/>
      <c r="G24" s="1" t="s">
        <v>107</v>
      </c>
      <c r="H24" s="4" t="s">
        <v>260</v>
      </c>
      <c r="I24" s="1">
        <v>1</v>
      </c>
      <c r="J24" s="16">
        <v>260</v>
      </c>
      <c r="K24" s="4" t="s">
        <v>261</v>
      </c>
      <c r="L24" s="1" t="s">
        <v>116</v>
      </c>
      <c r="M24" s="1"/>
      <c r="N24" s="1" t="s">
        <v>118</v>
      </c>
      <c r="O24" s="1" t="s">
        <v>6</v>
      </c>
      <c r="P24" s="4" t="s">
        <v>263</v>
      </c>
      <c r="Q24" s="18" t="s">
        <v>62</v>
      </c>
      <c r="R24" s="18"/>
      <c r="S24" s="18" t="s">
        <v>262</v>
      </c>
      <c r="T24" s="20"/>
    </row>
    <row r="25" spans="1:20" ht="43.5" x14ac:dyDescent="0.35">
      <c r="A25" s="1">
        <v>2022</v>
      </c>
      <c r="B25" s="32" t="s">
        <v>251</v>
      </c>
      <c r="C25" s="32" t="s">
        <v>51</v>
      </c>
      <c r="D25" s="15"/>
      <c r="E25" s="1" t="s">
        <v>264</v>
      </c>
      <c r="F25" s="15">
        <v>44581</v>
      </c>
      <c r="G25" s="1" t="s">
        <v>102</v>
      </c>
      <c r="H25" s="4" t="s">
        <v>265</v>
      </c>
      <c r="I25" s="1">
        <v>1</v>
      </c>
      <c r="J25" s="16">
        <v>377777</v>
      </c>
      <c r="K25" s="4" t="s">
        <v>64</v>
      </c>
      <c r="L25" s="1" t="s">
        <v>113</v>
      </c>
      <c r="M25" s="1" t="s">
        <v>267</v>
      </c>
      <c r="N25" s="1"/>
      <c r="O25" s="1"/>
      <c r="P25" s="4"/>
      <c r="Q25" s="18" t="s">
        <v>62</v>
      </c>
      <c r="R25" s="18" t="s">
        <v>268</v>
      </c>
      <c r="S25" s="18"/>
      <c r="T25" s="20"/>
    </row>
    <row r="26" spans="1:20" ht="29" x14ac:dyDescent="0.35">
      <c r="A26" s="1">
        <v>2022</v>
      </c>
      <c r="B26" s="32" t="s">
        <v>251</v>
      </c>
      <c r="C26" s="32" t="s">
        <v>51</v>
      </c>
      <c r="D26" s="15"/>
      <c r="E26" s="1" t="s">
        <v>264</v>
      </c>
      <c r="F26" s="15">
        <v>44581</v>
      </c>
      <c r="G26" s="1" t="s">
        <v>108</v>
      </c>
      <c r="H26" s="4" t="s">
        <v>266</v>
      </c>
      <c r="I26" s="1">
        <v>1</v>
      </c>
      <c r="J26" s="16">
        <v>20973.59</v>
      </c>
      <c r="K26" s="4" t="s">
        <v>64</v>
      </c>
      <c r="L26" s="1" t="s">
        <v>113</v>
      </c>
      <c r="M26" s="1" t="s">
        <v>267</v>
      </c>
      <c r="N26" s="1"/>
      <c r="O26" s="1"/>
      <c r="P26" s="4"/>
      <c r="Q26" s="18" t="s">
        <v>62</v>
      </c>
      <c r="R26" s="18" t="s">
        <v>268</v>
      </c>
      <c r="S26" s="18"/>
      <c r="T26" s="20"/>
    </row>
    <row r="27" spans="1:20" x14ac:dyDescent="0.35">
      <c r="B27" s="32"/>
      <c r="C27" s="32"/>
      <c r="D27" s="15"/>
      <c r="E27" s="1"/>
      <c r="F27" s="1"/>
      <c r="G27" s="1"/>
      <c r="H27" s="4"/>
      <c r="I27" s="1"/>
      <c r="J27" s="16"/>
      <c r="K27" s="4"/>
      <c r="L27" s="1"/>
      <c r="M27" s="1"/>
      <c r="N27" s="1"/>
      <c r="O27" s="1"/>
      <c r="P27" s="4"/>
      <c r="Q27" s="18"/>
      <c r="R27" s="18"/>
      <c r="S27" s="18"/>
      <c r="T27" s="20"/>
    </row>
    <row r="28" spans="1:20" x14ac:dyDescent="0.35">
      <c r="B28" s="32"/>
      <c r="C28" s="32"/>
      <c r="D28" s="15"/>
      <c r="E28" s="1"/>
      <c r="F28" s="1"/>
      <c r="G28" s="1"/>
      <c r="H28" s="4"/>
      <c r="I28" s="1"/>
      <c r="J28" s="16"/>
      <c r="K28" s="4"/>
      <c r="L28" s="1"/>
      <c r="M28" s="1"/>
      <c r="N28" s="1"/>
      <c r="O28" s="1"/>
      <c r="P28" s="4"/>
      <c r="Q28" s="18"/>
      <c r="R28" s="18"/>
      <c r="S28" s="18"/>
      <c r="T28" s="20"/>
    </row>
    <row r="29" spans="1:20" x14ac:dyDescent="0.35">
      <c r="B29" s="32"/>
      <c r="C29" s="32"/>
      <c r="D29" s="15"/>
      <c r="E29" s="1"/>
      <c r="F29" s="1"/>
      <c r="G29" s="1"/>
      <c r="H29" s="4"/>
      <c r="I29" s="1"/>
      <c r="J29" s="16"/>
      <c r="K29" s="4"/>
      <c r="L29" s="1"/>
      <c r="M29" s="1"/>
      <c r="N29" s="1"/>
      <c r="O29" s="1"/>
      <c r="P29" s="4"/>
      <c r="Q29" s="18"/>
      <c r="R29" s="18"/>
      <c r="S29" s="18"/>
      <c r="T29" s="20"/>
    </row>
    <row r="30" spans="1:20" x14ac:dyDescent="0.35">
      <c r="B30" s="32"/>
      <c r="C30" s="32"/>
      <c r="D30" s="15"/>
      <c r="E30" s="1"/>
      <c r="F30" s="1"/>
      <c r="G30" s="1"/>
      <c r="H30" s="4"/>
      <c r="I30" s="1"/>
      <c r="J30" s="16"/>
      <c r="K30" s="4"/>
      <c r="L30" s="1"/>
      <c r="M30" s="1"/>
      <c r="N30" s="1"/>
      <c r="O30" s="1"/>
      <c r="P30" s="4"/>
      <c r="Q30" s="18"/>
      <c r="R30" s="18"/>
      <c r="S30" s="18"/>
      <c r="T30" s="20"/>
    </row>
    <row r="31" spans="1:20" x14ac:dyDescent="0.35">
      <c r="B31" s="32"/>
      <c r="C31" s="32"/>
      <c r="D31" s="15"/>
      <c r="E31" s="1"/>
      <c r="F31" s="1"/>
      <c r="G31" s="1"/>
      <c r="H31" s="4"/>
      <c r="I31" s="1"/>
      <c r="J31" s="16"/>
      <c r="K31" s="4"/>
      <c r="L31" s="1"/>
      <c r="M31" s="1"/>
      <c r="N31" s="1"/>
      <c r="O31" s="1"/>
      <c r="P31" s="4"/>
      <c r="Q31" s="18"/>
      <c r="R31" s="18"/>
      <c r="S31" s="18"/>
      <c r="T31" s="20"/>
    </row>
    <row r="32" spans="1:20" x14ac:dyDescent="0.35">
      <c r="B32" s="32"/>
      <c r="C32" s="32"/>
      <c r="D32" s="15"/>
      <c r="E32" s="1"/>
      <c r="F32" s="1"/>
      <c r="G32" s="1"/>
      <c r="H32" s="4"/>
      <c r="I32" s="1"/>
      <c r="J32" s="16"/>
      <c r="K32" s="4"/>
      <c r="L32" s="1"/>
      <c r="M32" s="1"/>
      <c r="N32" s="1"/>
      <c r="O32" s="1"/>
      <c r="P32" s="4"/>
      <c r="Q32" s="18"/>
      <c r="R32" s="18"/>
      <c r="S32" s="18"/>
      <c r="T32" s="20"/>
    </row>
    <row r="33" spans="2:20" x14ac:dyDescent="0.35">
      <c r="B33" s="32"/>
      <c r="C33" s="32"/>
      <c r="D33" s="15"/>
      <c r="E33" s="1"/>
      <c r="F33" s="1"/>
      <c r="G33" s="1"/>
      <c r="H33" s="4"/>
      <c r="I33" s="1"/>
      <c r="J33" s="16"/>
      <c r="K33" s="4"/>
      <c r="L33" s="1"/>
      <c r="M33" s="1"/>
      <c r="N33" s="1"/>
      <c r="O33" s="1"/>
      <c r="P33" s="4"/>
      <c r="Q33" s="18"/>
      <c r="R33" s="18"/>
      <c r="S33" s="18"/>
      <c r="T33" s="20"/>
    </row>
    <row r="34" spans="2:20" x14ac:dyDescent="0.35">
      <c r="B34" s="32"/>
      <c r="C34" s="32"/>
      <c r="D34" s="15"/>
      <c r="E34" s="1"/>
      <c r="F34" s="1"/>
      <c r="G34" s="1"/>
      <c r="H34" s="4"/>
      <c r="I34" s="1"/>
      <c r="J34" s="16"/>
      <c r="K34" s="4"/>
      <c r="L34" s="1"/>
      <c r="M34" s="1"/>
      <c r="N34" s="1"/>
      <c r="O34" s="1"/>
      <c r="P34" s="4"/>
      <c r="Q34" s="18"/>
      <c r="R34" s="18"/>
      <c r="S34" s="18"/>
      <c r="T34" s="20"/>
    </row>
    <row r="35" spans="2:20" x14ac:dyDescent="0.35">
      <c r="B35" s="32"/>
      <c r="C35" s="32"/>
      <c r="D35" s="15"/>
      <c r="E35" s="1"/>
      <c r="F35" s="1"/>
      <c r="G35" s="1"/>
      <c r="H35" s="4"/>
      <c r="I35" s="1"/>
      <c r="J35" s="16"/>
      <c r="K35" s="4"/>
      <c r="L35" s="1"/>
      <c r="M35" s="1"/>
      <c r="N35" s="1"/>
      <c r="O35" s="1"/>
      <c r="P35" s="4"/>
      <c r="Q35" s="18"/>
      <c r="R35" s="18"/>
      <c r="S35" s="18"/>
      <c r="T35" s="20"/>
    </row>
    <row r="36" spans="2:20" x14ac:dyDescent="0.35">
      <c r="B36" s="32"/>
      <c r="C36" s="32"/>
      <c r="D36" s="15"/>
      <c r="E36" s="1"/>
      <c r="F36" s="1"/>
      <c r="G36" s="1"/>
      <c r="H36" s="4"/>
      <c r="I36" s="1"/>
      <c r="J36" s="16"/>
      <c r="K36" s="4"/>
      <c r="L36" s="1"/>
      <c r="M36" s="1"/>
      <c r="N36" s="1"/>
      <c r="O36" s="1"/>
      <c r="P36" s="4"/>
      <c r="Q36" s="18"/>
      <c r="R36" s="18"/>
      <c r="S36" s="18"/>
      <c r="T36" s="20"/>
    </row>
    <row r="37" spans="2:20" x14ac:dyDescent="0.35">
      <c r="B37" s="32"/>
      <c r="C37" s="32"/>
      <c r="D37" s="15"/>
      <c r="E37" s="1"/>
      <c r="F37" s="1"/>
      <c r="G37" s="1"/>
      <c r="H37" s="4"/>
      <c r="I37" s="1"/>
      <c r="J37" s="16"/>
      <c r="K37" s="4"/>
      <c r="L37" s="1"/>
      <c r="M37" s="1"/>
      <c r="N37" s="1"/>
      <c r="O37" s="1"/>
      <c r="P37" s="4"/>
      <c r="Q37" s="18"/>
      <c r="R37" s="18"/>
      <c r="S37" s="18"/>
      <c r="T37" s="20"/>
    </row>
    <row r="38" spans="2:20" x14ac:dyDescent="0.35">
      <c r="B38" s="32"/>
      <c r="C38" s="32"/>
      <c r="D38" s="15"/>
      <c r="E38" s="1"/>
      <c r="F38" s="1"/>
      <c r="G38" s="1"/>
      <c r="H38" s="4"/>
      <c r="I38" s="1"/>
      <c r="J38" s="16"/>
      <c r="K38" s="4"/>
      <c r="L38" s="1"/>
      <c r="M38" s="1"/>
      <c r="N38" s="1"/>
      <c r="O38" s="1"/>
      <c r="P38" s="4"/>
      <c r="Q38" s="18"/>
      <c r="R38" s="18"/>
      <c r="S38" s="18"/>
      <c r="T38" s="20"/>
    </row>
    <row r="39" spans="2:20" x14ac:dyDescent="0.35">
      <c r="B39" s="32"/>
      <c r="C39" s="32"/>
      <c r="D39" s="15"/>
      <c r="E39" s="1"/>
      <c r="F39" s="1"/>
      <c r="G39" s="1"/>
      <c r="H39" s="4"/>
      <c r="I39" s="1"/>
      <c r="J39" s="16"/>
      <c r="K39" s="4"/>
      <c r="L39" s="1"/>
      <c r="M39" s="1"/>
      <c r="N39" s="1"/>
      <c r="O39" s="1"/>
      <c r="P39" s="4"/>
      <c r="Q39" s="18"/>
      <c r="R39" s="18"/>
      <c r="S39" s="18"/>
      <c r="T39" s="20"/>
    </row>
    <row r="40" spans="2:20" x14ac:dyDescent="0.35">
      <c r="B40" s="1"/>
      <c r="C40" s="1"/>
      <c r="D40" s="15"/>
      <c r="E40" s="1"/>
      <c r="F40" s="1"/>
      <c r="G40" s="1"/>
      <c r="H40" s="4"/>
      <c r="I40" s="1"/>
      <c r="J40" s="16"/>
      <c r="K40" s="4"/>
      <c r="L40" s="1"/>
      <c r="M40" s="1"/>
      <c r="N40" s="1"/>
      <c r="O40" s="1"/>
      <c r="P40" s="4"/>
      <c r="Q40" s="1"/>
      <c r="R40" s="1"/>
      <c r="S40" s="1"/>
      <c r="T40" s="4"/>
    </row>
    <row r="41" spans="2:20" x14ac:dyDescent="0.35">
      <c r="B41" s="1"/>
      <c r="C41" s="1"/>
      <c r="D41" s="15"/>
      <c r="E41" s="1"/>
      <c r="F41" s="1"/>
      <c r="G41" s="1"/>
      <c r="H41" s="4"/>
      <c r="I41" s="1"/>
      <c r="J41" s="16"/>
      <c r="K41" s="4"/>
      <c r="L41" s="1"/>
      <c r="M41" s="1"/>
      <c r="N41" s="1"/>
      <c r="O41" s="1"/>
      <c r="P41" s="4"/>
      <c r="Q41" s="1"/>
      <c r="R41" s="1"/>
      <c r="S41" s="1"/>
      <c r="T41" s="4"/>
    </row>
    <row r="42" spans="2:20" x14ac:dyDescent="0.35">
      <c r="B42" s="1"/>
      <c r="C42" s="1"/>
      <c r="D42" s="1"/>
      <c r="E42" s="1"/>
      <c r="F42" s="1"/>
      <c r="G42" s="1"/>
      <c r="H42" s="4"/>
      <c r="I42" s="1"/>
      <c r="J42" s="16"/>
      <c r="K42" s="4"/>
      <c r="L42" s="1"/>
      <c r="M42" s="1"/>
      <c r="N42" s="1"/>
      <c r="O42" s="1"/>
      <c r="P42" s="4"/>
      <c r="Q42" s="1"/>
      <c r="R42" s="1"/>
      <c r="S42" s="1"/>
      <c r="T42" s="1"/>
    </row>
    <row r="43" spans="2:20" x14ac:dyDescent="0.35">
      <c r="B43" s="1"/>
      <c r="C43" s="1"/>
      <c r="D43" s="1"/>
      <c r="E43" s="1"/>
      <c r="F43" s="1"/>
      <c r="G43" s="1"/>
      <c r="H43" s="4"/>
      <c r="I43" s="1"/>
      <c r="J43" s="16"/>
      <c r="K43" s="4"/>
      <c r="L43" s="1"/>
      <c r="M43" s="1"/>
      <c r="N43" s="1"/>
      <c r="O43" s="1"/>
      <c r="P43" s="4"/>
      <c r="Q43" s="1"/>
      <c r="R43" s="1"/>
      <c r="S43" s="1"/>
      <c r="T43" s="1"/>
    </row>
    <row r="44" spans="2:20" x14ac:dyDescent="0.35">
      <c r="B44" s="1"/>
      <c r="C44" s="1"/>
      <c r="D44" s="1"/>
      <c r="E44" s="1"/>
      <c r="F44" s="1"/>
      <c r="G44" s="1"/>
      <c r="H44" s="4"/>
      <c r="I44" s="1"/>
      <c r="J44" s="16"/>
      <c r="K44" s="4"/>
      <c r="L44" s="1"/>
      <c r="M44" s="1"/>
      <c r="N44" s="1"/>
      <c r="O44" s="1"/>
      <c r="P44" s="4"/>
      <c r="Q44" s="1"/>
      <c r="R44" s="1"/>
      <c r="S44" s="1"/>
      <c r="T44" s="4"/>
    </row>
    <row r="45" spans="2:20" x14ac:dyDescent="0.35">
      <c r="B45" s="1"/>
      <c r="C45" s="1"/>
      <c r="D45" s="1"/>
      <c r="E45" s="1"/>
      <c r="F45" s="1"/>
      <c r="G45" s="1"/>
      <c r="H45" s="4"/>
      <c r="I45" s="1"/>
      <c r="J45" s="16"/>
      <c r="K45" s="4"/>
      <c r="L45" s="1"/>
      <c r="M45" s="1"/>
      <c r="N45" s="1"/>
      <c r="O45" s="1"/>
      <c r="P45" s="4"/>
      <c r="Q45" s="1"/>
      <c r="R45" s="1"/>
      <c r="S45" s="1"/>
      <c r="T45" s="4"/>
    </row>
    <row r="46" spans="2:20" x14ac:dyDescent="0.35">
      <c r="B46" s="1"/>
      <c r="C46" s="1"/>
      <c r="D46" s="1"/>
      <c r="E46" s="1"/>
      <c r="F46" s="1"/>
      <c r="G46" s="1"/>
      <c r="H46" s="4"/>
      <c r="I46" s="1"/>
      <c r="J46" s="16"/>
      <c r="K46" s="4"/>
      <c r="L46" s="1"/>
      <c r="M46" s="1"/>
      <c r="N46" s="1"/>
      <c r="O46" s="1"/>
      <c r="P46" s="4"/>
      <c r="Q46" s="1"/>
      <c r="R46" s="1"/>
      <c r="S46" s="1"/>
      <c r="T46" s="1"/>
    </row>
    <row r="47" spans="2:20" x14ac:dyDescent="0.35">
      <c r="B47" s="1"/>
      <c r="C47" s="1"/>
      <c r="D47" s="1"/>
      <c r="E47" s="1"/>
      <c r="F47" s="1"/>
      <c r="G47" s="1"/>
      <c r="H47" s="4"/>
      <c r="I47" s="1"/>
      <c r="J47" s="16"/>
      <c r="K47" s="4"/>
      <c r="L47" s="1"/>
      <c r="M47" s="1"/>
      <c r="N47" s="1"/>
      <c r="O47" s="1"/>
      <c r="P47" s="4"/>
      <c r="Q47" s="1"/>
      <c r="R47" s="1"/>
      <c r="S47" s="1"/>
      <c r="T47" s="1"/>
    </row>
    <row r="48" spans="2:20" x14ac:dyDescent="0.35">
      <c r="B48" s="1"/>
      <c r="C48" s="1"/>
      <c r="D48" s="1"/>
      <c r="E48" s="1"/>
      <c r="F48" s="1"/>
      <c r="G48" s="1"/>
      <c r="H48" s="4"/>
      <c r="I48" s="1"/>
      <c r="J48" s="16"/>
      <c r="K48" s="4"/>
      <c r="L48" s="1"/>
      <c r="M48" s="1"/>
      <c r="N48" s="1"/>
      <c r="O48" s="1"/>
      <c r="P48" s="4"/>
      <c r="Q48" s="1"/>
      <c r="R48" s="1"/>
      <c r="S48" s="1"/>
      <c r="T48" s="1"/>
    </row>
    <row r="49" spans="2:20" x14ac:dyDescent="0.35">
      <c r="B49" s="1"/>
      <c r="C49" s="1"/>
      <c r="D49" s="1"/>
      <c r="E49" s="1"/>
      <c r="F49" s="1"/>
      <c r="G49" s="1"/>
      <c r="H49" s="4"/>
      <c r="I49" s="1"/>
      <c r="J49" s="16"/>
      <c r="K49" s="1"/>
      <c r="L49" s="1"/>
      <c r="M49" s="4"/>
      <c r="N49" s="1"/>
      <c r="O49" s="1"/>
      <c r="P49" s="4"/>
      <c r="Q49" s="1"/>
      <c r="R49" s="1"/>
      <c r="S49" s="1"/>
      <c r="T49" s="1"/>
    </row>
    <row r="50" spans="2:20" x14ac:dyDescent="0.35">
      <c r="B50" s="1"/>
      <c r="C50" s="1"/>
      <c r="D50" s="1"/>
      <c r="E50" s="1"/>
      <c r="F50" s="1"/>
      <c r="G50" s="1"/>
      <c r="H50" s="4"/>
      <c r="I50" s="1"/>
      <c r="J50" s="16"/>
      <c r="K50" s="1"/>
      <c r="L50" s="1"/>
      <c r="M50" s="1"/>
      <c r="N50" s="1"/>
      <c r="O50" s="1"/>
      <c r="P50" s="4"/>
      <c r="Q50" s="1"/>
      <c r="R50" s="1"/>
      <c r="S50" s="1"/>
      <c r="T50" s="1"/>
    </row>
    <row r="51" spans="2:20" x14ac:dyDescent="0.35">
      <c r="B51" s="1"/>
      <c r="C51" s="1"/>
      <c r="D51" s="1"/>
      <c r="E51" s="1"/>
      <c r="F51" s="1"/>
      <c r="G51" s="1"/>
      <c r="H51" s="4"/>
      <c r="I51" s="1"/>
      <c r="J51" s="16"/>
      <c r="K51" s="1"/>
      <c r="L51" s="1"/>
      <c r="M51" s="1"/>
      <c r="N51" s="1"/>
      <c r="O51" s="1"/>
      <c r="P51" s="4"/>
      <c r="Q51" s="1"/>
      <c r="R51" s="1"/>
      <c r="S51" s="1"/>
      <c r="T51" s="1"/>
    </row>
    <row r="52" spans="2:20" x14ac:dyDescent="0.35">
      <c r="B52" s="1"/>
      <c r="C52" s="1"/>
      <c r="D52" s="1"/>
      <c r="E52" s="1"/>
      <c r="F52" s="1"/>
      <c r="G52" s="1"/>
      <c r="H52" s="4"/>
      <c r="I52" s="1"/>
      <c r="J52" s="16"/>
      <c r="K52" s="1"/>
      <c r="L52" s="1"/>
      <c r="M52" s="1"/>
      <c r="N52" s="1"/>
      <c r="O52" s="1"/>
      <c r="P52" s="4"/>
      <c r="Q52" s="1"/>
      <c r="R52" s="1"/>
      <c r="S52" s="1"/>
      <c r="T52" s="1"/>
    </row>
    <row r="53" spans="2:20" x14ac:dyDescent="0.35">
      <c r="B53" s="1"/>
      <c r="C53" s="1"/>
      <c r="D53" s="1"/>
      <c r="E53" s="1"/>
      <c r="F53" s="1"/>
      <c r="G53" s="1"/>
      <c r="H53" s="4"/>
      <c r="I53" s="1"/>
      <c r="J53" s="16"/>
      <c r="K53" s="1"/>
      <c r="L53" s="1"/>
      <c r="M53" s="1"/>
      <c r="N53" s="1"/>
      <c r="O53" s="1"/>
      <c r="P53" s="4"/>
      <c r="Q53" s="1"/>
      <c r="R53" s="1"/>
      <c r="S53" s="1"/>
      <c r="T53" s="1"/>
    </row>
    <row r="54" spans="2:20" x14ac:dyDescent="0.35">
      <c r="B54" s="1"/>
      <c r="C54" s="1"/>
      <c r="D54" s="1"/>
      <c r="E54" s="1"/>
      <c r="F54" s="1"/>
      <c r="G54" s="1"/>
      <c r="H54" s="4"/>
      <c r="I54" s="1"/>
      <c r="J54" s="16"/>
      <c r="K54" s="1"/>
      <c r="L54" s="1"/>
      <c r="M54" s="1"/>
      <c r="N54" s="1"/>
      <c r="O54" s="1"/>
      <c r="P54" s="4"/>
      <c r="Q54" s="1"/>
      <c r="R54" s="1"/>
      <c r="S54" s="1"/>
      <c r="T54" s="1"/>
    </row>
    <row r="55" spans="2:20" x14ac:dyDescent="0.35">
      <c r="B55" s="1"/>
      <c r="C55" s="1"/>
      <c r="D55" s="1"/>
      <c r="E55" s="1"/>
      <c r="F55" s="1"/>
      <c r="G55" s="1"/>
      <c r="H55" s="4"/>
      <c r="I55" s="1"/>
      <c r="J55" s="16"/>
      <c r="K55" s="1"/>
      <c r="L55" s="1"/>
      <c r="M55" s="1"/>
      <c r="N55" s="1"/>
      <c r="O55" s="1"/>
      <c r="P55" s="4"/>
      <c r="Q55" s="1"/>
      <c r="R55" s="1"/>
      <c r="S55" s="1"/>
      <c r="T55" s="1"/>
    </row>
    <row r="56" spans="2:20" x14ac:dyDescent="0.35">
      <c r="B56" s="1"/>
      <c r="C56" s="1"/>
      <c r="D56" s="1"/>
      <c r="E56" s="1"/>
      <c r="F56" s="1"/>
      <c r="G56" s="1"/>
      <c r="H56" s="1"/>
      <c r="I56" s="1"/>
      <c r="J56" s="16"/>
      <c r="K56" s="1"/>
      <c r="L56" s="1"/>
      <c r="M56" s="1"/>
      <c r="N56" s="1"/>
      <c r="O56" s="1"/>
      <c r="P56" s="1"/>
      <c r="Q56" s="1"/>
      <c r="R56" s="1"/>
      <c r="S56" s="1"/>
      <c r="T56" s="1"/>
    </row>
    <row r="57" spans="2:20" x14ac:dyDescent="0.35">
      <c r="B57" s="1"/>
      <c r="C57" s="1"/>
      <c r="D57" s="1"/>
      <c r="E57" s="1"/>
      <c r="F57" s="1"/>
      <c r="G57" s="1"/>
      <c r="H57" s="1"/>
      <c r="I57" s="1"/>
      <c r="J57" s="16"/>
      <c r="K57" s="1"/>
      <c r="L57" s="1"/>
      <c r="M57" s="1"/>
      <c r="N57" s="1"/>
      <c r="O57" s="1"/>
      <c r="P57" s="1"/>
      <c r="Q57" s="1"/>
      <c r="R57" s="1"/>
      <c r="S57" s="1"/>
      <c r="T57" s="1"/>
    </row>
    <row r="58" spans="2:20" x14ac:dyDescent="0.35">
      <c r="B58" s="1"/>
      <c r="C58" s="1"/>
      <c r="D58" s="1"/>
      <c r="E58" s="1"/>
      <c r="F58" s="1"/>
      <c r="G58" s="1"/>
      <c r="H58" s="1"/>
      <c r="I58" s="1"/>
      <c r="J58" s="16"/>
      <c r="K58" s="1"/>
      <c r="L58" s="1"/>
      <c r="M58" s="1"/>
      <c r="N58" s="1"/>
      <c r="O58" s="1"/>
      <c r="P58" s="1"/>
      <c r="Q58" s="1"/>
      <c r="R58" s="1"/>
      <c r="S58" s="1"/>
      <c r="T58" s="1"/>
    </row>
    <row r="59" spans="2:20" x14ac:dyDescent="0.35">
      <c r="B59" s="1"/>
      <c r="C59" s="1"/>
      <c r="D59" s="1"/>
      <c r="E59" s="1"/>
      <c r="F59" s="1"/>
      <c r="G59" s="1"/>
      <c r="H59" s="1"/>
      <c r="I59" s="1"/>
      <c r="J59" s="16"/>
      <c r="K59" s="1"/>
      <c r="L59" s="1"/>
      <c r="M59" s="1"/>
      <c r="N59" s="1"/>
      <c r="O59" s="1"/>
      <c r="P59" s="1"/>
      <c r="Q59" s="1"/>
      <c r="R59" s="1"/>
      <c r="S59" s="1"/>
      <c r="T59" s="1"/>
    </row>
    <row r="60" spans="2:20" x14ac:dyDescent="0.35">
      <c r="B60" s="1"/>
      <c r="C60" s="1"/>
      <c r="D60" s="1"/>
      <c r="E60" s="1"/>
      <c r="F60" s="1"/>
      <c r="G60" s="1"/>
      <c r="H60" s="1"/>
      <c r="I60" s="1"/>
      <c r="J60" s="16"/>
      <c r="K60" s="1"/>
      <c r="L60" s="1"/>
      <c r="M60" s="1"/>
      <c r="N60" s="1"/>
      <c r="O60" s="1"/>
      <c r="P60" s="1"/>
      <c r="Q60" s="1"/>
      <c r="R60" s="1"/>
      <c r="S60" s="1"/>
      <c r="T60" s="1"/>
    </row>
    <row r="61" spans="2:20" x14ac:dyDescent="0.35">
      <c r="B61" s="1"/>
      <c r="C61" s="1"/>
      <c r="D61" s="1"/>
      <c r="E61" s="1"/>
      <c r="F61" s="1"/>
      <c r="G61" s="1"/>
      <c r="H61" s="1"/>
      <c r="I61" s="1"/>
      <c r="J61" s="16"/>
      <c r="K61" s="1"/>
      <c r="L61" s="1"/>
      <c r="M61" s="1"/>
      <c r="N61" s="1"/>
      <c r="O61" s="1"/>
      <c r="P61" s="1"/>
      <c r="Q61" s="1"/>
      <c r="R61" s="1"/>
      <c r="S61" s="1"/>
      <c r="T61" s="1"/>
    </row>
    <row r="62" spans="2:20" x14ac:dyDescent="0.35">
      <c r="B62" s="1"/>
      <c r="C62" s="1"/>
      <c r="D62" s="1"/>
      <c r="E62" s="1"/>
      <c r="F62" s="1"/>
      <c r="G62" s="1"/>
      <c r="H62" s="1"/>
      <c r="I62" s="1"/>
      <c r="J62" s="16"/>
      <c r="K62" s="1"/>
      <c r="L62" s="1"/>
      <c r="M62" s="1"/>
      <c r="N62" s="1"/>
      <c r="O62" s="1"/>
      <c r="P62" s="1"/>
      <c r="Q62" s="1"/>
      <c r="R62" s="1"/>
      <c r="S62" s="1"/>
      <c r="T62" s="1"/>
    </row>
    <row r="63" spans="2:20" x14ac:dyDescent="0.35">
      <c r="B63" s="1"/>
      <c r="C63" s="1"/>
      <c r="D63" s="1"/>
      <c r="E63" s="1"/>
      <c r="F63" s="1"/>
      <c r="G63" s="1"/>
      <c r="H63" s="1"/>
      <c r="I63" s="1"/>
      <c r="J63" s="16"/>
      <c r="K63" s="1"/>
      <c r="L63" s="1"/>
      <c r="M63" s="1"/>
      <c r="N63" s="1"/>
      <c r="O63" s="1"/>
      <c r="P63" s="1"/>
      <c r="Q63" s="1"/>
      <c r="R63" s="1"/>
      <c r="S63" s="1"/>
      <c r="T63" s="1"/>
    </row>
    <row r="64" spans="2:20" x14ac:dyDescent="0.35">
      <c r="B64" s="1"/>
      <c r="C64" s="1"/>
      <c r="D64" s="1"/>
      <c r="E64" s="1"/>
      <c r="F64" s="1"/>
      <c r="G64" s="1"/>
      <c r="H64" s="1"/>
      <c r="I64" s="1"/>
      <c r="J64" s="16"/>
      <c r="K64" s="1"/>
      <c r="L64" s="1"/>
      <c r="M64" s="1"/>
      <c r="N64" s="1"/>
      <c r="O64" s="1"/>
      <c r="P64" s="1"/>
      <c r="Q64" s="1"/>
      <c r="R64" s="1"/>
      <c r="S64" s="1"/>
      <c r="T64" s="1"/>
    </row>
    <row r="65" spans="2:20" x14ac:dyDescent="0.35">
      <c r="B65" s="1"/>
      <c r="C65" s="1"/>
      <c r="D65" s="1"/>
      <c r="E65" s="1"/>
      <c r="F65" s="1"/>
      <c r="G65" s="1"/>
      <c r="H65" s="1"/>
      <c r="I65" s="1"/>
      <c r="J65" s="16"/>
      <c r="K65" s="1"/>
      <c r="L65" s="1"/>
      <c r="M65" s="1"/>
      <c r="N65" s="1"/>
      <c r="O65" s="1"/>
      <c r="P65" s="1"/>
      <c r="Q65" s="1"/>
      <c r="R65" s="1"/>
      <c r="S65" s="1"/>
      <c r="T65" s="1"/>
    </row>
    <row r="66" spans="2:20" x14ac:dyDescent="0.35">
      <c r="B66" s="32"/>
      <c r="C66" s="32"/>
      <c r="D66" s="15"/>
      <c r="E66" s="1"/>
      <c r="F66" s="1"/>
      <c r="G66" s="1"/>
      <c r="H66" s="4"/>
      <c r="I66" s="1"/>
      <c r="J66" s="16"/>
      <c r="K66" s="4"/>
      <c r="L66" s="1"/>
      <c r="M66" s="1"/>
      <c r="N66" s="1"/>
      <c r="O66" s="1"/>
      <c r="P66" s="4"/>
      <c r="Q66" s="1"/>
      <c r="R66" s="1"/>
      <c r="S66" s="1"/>
      <c r="T66" s="4"/>
    </row>
    <row r="67" spans="2:20" x14ac:dyDescent="0.35">
      <c r="B67" s="32"/>
      <c r="C67" s="32"/>
      <c r="D67" s="15"/>
      <c r="E67" s="1"/>
      <c r="F67" s="1"/>
      <c r="G67" s="1"/>
      <c r="H67" s="4"/>
      <c r="I67" s="1"/>
      <c r="J67" s="16"/>
      <c r="K67" s="4"/>
      <c r="L67" s="1"/>
      <c r="M67" s="1"/>
      <c r="N67" s="1"/>
      <c r="O67" s="1"/>
      <c r="P67" s="4"/>
      <c r="Q67" s="1"/>
      <c r="R67" s="1"/>
      <c r="S67" s="1"/>
      <c r="T67" s="4"/>
    </row>
    <row r="68" spans="2:20" x14ac:dyDescent="0.35">
      <c r="B68" s="32"/>
      <c r="C68" s="32"/>
      <c r="D68" s="15"/>
      <c r="E68" s="1"/>
      <c r="F68" s="1"/>
      <c r="G68" s="1"/>
      <c r="H68" s="4"/>
      <c r="I68" s="1"/>
      <c r="J68" s="16"/>
      <c r="K68" s="4"/>
      <c r="L68" s="1"/>
      <c r="M68" s="1"/>
      <c r="N68" s="1"/>
      <c r="O68" s="1"/>
      <c r="P68" s="4"/>
      <c r="Q68" s="1"/>
      <c r="R68" s="1"/>
      <c r="S68" s="1"/>
      <c r="T68" s="4"/>
    </row>
    <row r="69" spans="2:20" x14ac:dyDescent="0.35">
      <c r="B69" s="32"/>
      <c r="C69" s="32"/>
      <c r="D69" s="15"/>
      <c r="E69" s="1"/>
      <c r="F69" s="1"/>
      <c r="G69" s="1"/>
      <c r="H69" s="4"/>
      <c r="I69" s="1"/>
      <c r="J69" s="16"/>
      <c r="K69" s="4"/>
      <c r="L69" s="1"/>
      <c r="M69" s="1"/>
      <c r="N69" s="1"/>
      <c r="O69" s="1"/>
      <c r="P69" s="4"/>
      <c r="Q69" s="1"/>
      <c r="R69" s="1"/>
      <c r="S69" s="1"/>
      <c r="T69" s="4"/>
    </row>
    <row r="70" spans="2:20" x14ac:dyDescent="0.35">
      <c r="B70" s="32"/>
      <c r="C70" s="32"/>
      <c r="D70" s="15"/>
      <c r="E70" s="1"/>
      <c r="F70" s="1"/>
      <c r="G70" s="1"/>
      <c r="H70" s="4"/>
      <c r="I70" s="1"/>
      <c r="J70" s="16"/>
      <c r="K70" s="4"/>
      <c r="L70" s="1"/>
      <c r="M70" s="1"/>
      <c r="N70" s="1"/>
      <c r="O70" s="1"/>
      <c r="P70" s="4"/>
      <c r="Q70" s="1"/>
      <c r="R70" s="1"/>
      <c r="S70" s="1"/>
      <c r="T70" s="4"/>
    </row>
    <row r="71" spans="2:20" x14ac:dyDescent="0.35">
      <c r="B71" s="32"/>
      <c r="C71" s="32"/>
      <c r="D71" s="15"/>
      <c r="E71" s="1"/>
      <c r="F71" s="1"/>
      <c r="G71" s="1"/>
      <c r="H71" s="4"/>
      <c r="I71" s="1"/>
      <c r="J71" s="16"/>
      <c r="K71" s="4"/>
      <c r="L71" s="1"/>
      <c r="M71" s="1"/>
      <c r="N71" s="1"/>
      <c r="O71" s="1"/>
      <c r="P71" s="4"/>
      <c r="Q71" s="1"/>
      <c r="R71" s="1"/>
      <c r="S71" s="1"/>
      <c r="T71" s="4"/>
    </row>
    <row r="72" spans="2:20" x14ac:dyDescent="0.35">
      <c r="B72" s="33"/>
      <c r="C72" s="33"/>
      <c r="D72" s="19"/>
      <c r="E72" s="18"/>
      <c r="F72" s="18"/>
      <c r="G72" s="18"/>
      <c r="H72" s="20"/>
      <c r="I72" s="18"/>
      <c r="J72" s="21"/>
      <c r="K72" s="20"/>
      <c r="L72" s="18"/>
      <c r="M72" s="18"/>
      <c r="N72" s="18"/>
      <c r="O72" s="18"/>
      <c r="P72" s="20"/>
      <c r="Q72" s="18"/>
      <c r="R72" s="18"/>
      <c r="S72" s="18"/>
      <c r="T72" s="20"/>
    </row>
    <row r="73" spans="2:20" x14ac:dyDescent="0.35">
      <c r="B73" s="32"/>
      <c r="C73" s="32"/>
      <c r="D73" s="15"/>
      <c r="E73" s="1"/>
      <c r="F73" s="1"/>
      <c r="G73" s="1"/>
      <c r="H73" s="4"/>
      <c r="I73" s="1"/>
      <c r="J73" s="16"/>
      <c r="K73" s="4"/>
      <c r="L73" s="1"/>
      <c r="M73" s="1"/>
      <c r="N73" s="1"/>
      <c r="O73" s="1"/>
      <c r="P73" s="4"/>
      <c r="Q73" s="1"/>
      <c r="R73" s="1"/>
      <c r="S73" s="1"/>
      <c r="T73" s="4"/>
    </row>
    <row r="74" spans="2:20" x14ac:dyDescent="0.35">
      <c r="B74" s="32"/>
      <c r="C74" s="32"/>
      <c r="D74" s="15"/>
      <c r="E74" s="1"/>
      <c r="F74" s="1"/>
      <c r="G74" s="1"/>
      <c r="H74" s="4"/>
      <c r="I74" s="1"/>
      <c r="J74" s="16"/>
      <c r="K74" s="4"/>
      <c r="L74" s="1"/>
      <c r="M74" s="1"/>
      <c r="N74" s="1"/>
      <c r="O74" s="1"/>
      <c r="P74" s="4"/>
      <c r="Q74" s="1"/>
      <c r="R74" s="1"/>
      <c r="S74" s="1"/>
      <c r="T74" s="4"/>
    </row>
    <row r="75" spans="2:20" x14ac:dyDescent="0.35">
      <c r="B75" s="32"/>
      <c r="C75" s="32"/>
      <c r="D75" s="15"/>
      <c r="E75" s="1"/>
      <c r="F75" s="1"/>
      <c r="G75" s="1"/>
      <c r="H75" s="4"/>
      <c r="I75" s="1"/>
      <c r="J75" s="16"/>
      <c r="K75" s="4"/>
      <c r="L75" s="1"/>
      <c r="M75" s="1"/>
      <c r="N75" s="1"/>
      <c r="O75" s="1"/>
      <c r="P75" s="4"/>
      <c r="Q75" s="1"/>
      <c r="R75" s="1"/>
      <c r="S75" s="1"/>
      <c r="T75" s="4"/>
    </row>
    <row r="76" spans="2:20" x14ac:dyDescent="0.35">
      <c r="B76" s="32"/>
      <c r="C76" s="32"/>
      <c r="D76" s="15"/>
      <c r="E76" s="1"/>
      <c r="F76" s="1"/>
      <c r="G76" s="1"/>
      <c r="H76" s="4"/>
      <c r="I76" s="1"/>
      <c r="J76" s="16"/>
      <c r="K76" s="4"/>
      <c r="L76" s="1"/>
      <c r="M76" s="1"/>
      <c r="N76" s="1"/>
      <c r="O76" s="1"/>
      <c r="P76" s="4"/>
      <c r="Q76" s="1"/>
      <c r="R76" s="1"/>
      <c r="S76" s="1"/>
      <c r="T76" s="4"/>
    </row>
    <row r="77" spans="2:20" x14ac:dyDescent="0.35">
      <c r="B77" s="32"/>
      <c r="C77" s="32"/>
      <c r="D77" s="15"/>
      <c r="E77" s="1"/>
      <c r="F77" s="1"/>
      <c r="G77" s="1"/>
      <c r="H77" s="4"/>
      <c r="I77" s="1"/>
      <c r="J77" s="16"/>
      <c r="K77" s="4"/>
      <c r="L77" s="1"/>
      <c r="M77" s="1"/>
      <c r="N77" s="1"/>
      <c r="O77" s="1"/>
      <c r="P77" s="4"/>
      <c r="Q77" s="1"/>
      <c r="R77" s="1"/>
      <c r="S77" s="1"/>
      <c r="T77" s="4"/>
    </row>
    <row r="78" spans="2:20" x14ac:dyDescent="0.35">
      <c r="B78" s="32"/>
      <c r="C78" s="32"/>
      <c r="D78" s="15"/>
      <c r="E78" s="1"/>
      <c r="F78" s="1"/>
      <c r="G78" s="1"/>
      <c r="H78" s="4"/>
      <c r="I78" s="1"/>
      <c r="J78" s="16"/>
      <c r="K78" s="4"/>
      <c r="L78" s="1"/>
      <c r="M78" s="1"/>
      <c r="N78" s="1"/>
      <c r="O78" s="1"/>
      <c r="P78" s="4"/>
      <c r="Q78" s="1"/>
      <c r="R78" s="1"/>
      <c r="S78" s="1"/>
      <c r="T78" s="4"/>
    </row>
    <row r="79" spans="2:20" x14ac:dyDescent="0.35">
      <c r="B79" s="32"/>
      <c r="C79" s="32"/>
      <c r="D79" s="15"/>
      <c r="E79" s="1"/>
      <c r="F79" s="1"/>
      <c r="G79" s="1"/>
      <c r="H79" s="4"/>
      <c r="I79" s="1"/>
      <c r="J79" s="16"/>
      <c r="K79" s="4"/>
      <c r="L79" s="1"/>
      <c r="M79" s="1"/>
      <c r="N79" s="1"/>
      <c r="O79" s="1"/>
      <c r="P79" s="4"/>
      <c r="Q79" s="1"/>
      <c r="R79" s="1"/>
      <c r="S79" s="1"/>
      <c r="T79" s="4"/>
    </row>
    <row r="80" spans="2:20" x14ac:dyDescent="0.35">
      <c r="B80" s="32"/>
      <c r="C80" s="32"/>
      <c r="D80" s="15"/>
      <c r="E80" s="1"/>
      <c r="F80" s="1"/>
      <c r="G80" s="1"/>
      <c r="H80" s="4"/>
      <c r="I80" s="1"/>
      <c r="J80" s="16"/>
      <c r="K80" s="4"/>
      <c r="L80" s="1"/>
      <c r="M80" s="1"/>
      <c r="N80" s="1"/>
      <c r="O80" s="1"/>
      <c r="P80" s="4"/>
      <c r="Q80" s="1"/>
      <c r="R80" s="1"/>
      <c r="S80" s="1"/>
      <c r="T80" s="4"/>
    </row>
    <row r="81" spans="2:20" x14ac:dyDescent="0.35">
      <c r="B81" s="32"/>
      <c r="C81" s="32"/>
      <c r="D81" s="15"/>
      <c r="E81" s="1"/>
      <c r="F81" s="1"/>
      <c r="G81" s="1"/>
      <c r="H81" s="4"/>
      <c r="I81" s="1"/>
      <c r="J81" s="16"/>
      <c r="K81" s="4"/>
      <c r="L81" s="1"/>
      <c r="M81" s="1"/>
      <c r="N81" s="1"/>
      <c r="O81" s="1"/>
      <c r="P81" s="4"/>
      <c r="Q81" s="1"/>
      <c r="R81" s="1"/>
      <c r="S81" s="1"/>
      <c r="T81" s="4"/>
    </row>
    <row r="82" spans="2:20" x14ac:dyDescent="0.35">
      <c r="B82" s="32"/>
      <c r="C82" s="32"/>
      <c r="D82" s="15"/>
      <c r="E82" s="1"/>
      <c r="F82" s="1"/>
      <c r="G82" s="1"/>
      <c r="H82" s="4"/>
      <c r="I82" s="1"/>
      <c r="J82" s="16"/>
      <c r="K82" s="4"/>
      <c r="L82" s="1"/>
      <c r="M82" s="1"/>
      <c r="N82" s="1"/>
      <c r="O82" s="1"/>
      <c r="P82" s="4"/>
      <c r="Q82" s="1"/>
      <c r="R82" s="1"/>
      <c r="S82" s="1"/>
      <c r="T82" s="4"/>
    </row>
    <row r="83" spans="2:20" x14ac:dyDescent="0.35">
      <c r="B83" s="32"/>
      <c r="C83" s="32"/>
      <c r="D83" s="15"/>
      <c r="E83" s="1"/>
      <c r="F83" s="1"/>
      <c r="G83" s="1"/>
      <c r="H83" s="4"/>
      <c r="I83" s="1"/>
      <c r="J83" s="16"/>
      <c r="K83" s="4"/>
      <c r="L83" s="1"/>
      <c r="M83" s="1"/>
      <c r="N83" s="1"/>
      <c r="O83" s="1"/>
      <c r="P83" s="4"/>
      <c r="Q83" s="1"/>
      <c r="R83" s="1"/>
      <c r="S83" s="1"/>
      <c r="T83" s="4"/>
    </row>
    <row r="84" spans="2:20" x14ac:dyDescent="0.35">
      <c r="B84" s="32"/>
      <c r="C84" s="32"/>
      <c r="D84" s="15"/>
      <c r="E84" s="1"/>
      <c r="F84" s="1"/>
      <c r="G84" s="1"/>
      <c r="H84" s="4"/>
      <c r="I84" s="1"/>
      <c r="J84" s="16"/>
      <c r="K84" s="4"/>
      <c r="L84" s="1"/>
      <c r="M84" s="1"/>
      <c r="N84" s="1"/>
      <c r="O84" s="1"/>
      <c r="P84" s="4"/>
      <c r="Q84" s="1"/>
      <c r="R84" s="1"/>
      <c r="S84" s="1"/>
      <c r="T84" s="4"/>
    </row>
    <row r="85" spans="2:20" x14ac:dyDescent="0.35">
      <c r="B85" s="32"/>
      <c r="C85" s="32"/>
      <c r="D85" s="15"/>
      <c r="E85" s="1"/>
      <c r="F85" s="1"/>
      <c r="G85" s="1"/>
      <c r="H85" s="4"/>
      <c r="I85" s="1"/>
      <c r="J85" s="16"/>
      <c r="K85" s="4"/>
      <c r="L85" s="1"/>
      <c r="M85" s="1"/>
      <c r="N85" s="1"/>
      <c r="O85" s="1"/>
      <c r="P85" s="4"/>
      <c r="Q85" s="1"/>
      <c r="R85" s="1"/>
      <c r="S85" s="1"/>
      <c r="T85" s="4"/>
    </row>
    <row r="86" spans="2:20" x14ac:dyDescent="0.35">
      <c r="B86" s="32"/>
      <c r="C86" s="32"/>
      <c r="D86" s="15"/>
      <c r="E86" s="1"/>
      <c r="F86" s="1"/>
      <c r="G86" s="1"/>
      <c r="H86" s="4"/>
      <c r="I86" s="1"/>
      <c r="J86" s="16"/>
      <c r="K86" s="4"/>
      <c r="L86" s="1"/>
      <c r="M86" s="1"/>
      <c r="N86" s="1"/>
      <c r="O86" s="1"/>
      <c r="P86" s="4"/>
      <c r="Q86" s="1"/>
      <c r="R86" s="1"/>
      <c r="S86" s="1"/>
      <c r="T86" s="4"/>
    </row>
    <row r="87" spans="2:20" x14ac:dyDescent="0.35">
      <c r="B87" s="32"/>
      <c r="C87" s="32"/>
      <c r="D87" s="15"/>
      <c r="E87" s="1"/>
      <c r="F87" s="1"/>
      <c r="G87" s="1"/>
      <c r="H87" s="4"/>
      <c r="I87" s="1"/>
      <c r="J87" s="16"/>
      <c r="K87" s="4"/>
      <c r="L87" s="1"/>
      <c r="M87" s="1"/>
      <c r="N87" s="1"/>
      <c r="O87" s="1"/>
      <c r="P87" s="4"/>
      <c r="Q87" s="1"/>
      <c r="R87" s="1"/>
      <c r="S87" s="1"/>
      <c r="T87" s="4"/>
    </row>
    <row r="88" spans="2:20" x14ac:dyDescent="0.35">
      <c r="B88" s="32"/>
      <c r="C88" s="32"/>
      <c r="D88" s="15"/>
      <c r="E88" s="1"/>
      <c r="F88" s="1"/>
      <c r="G88" s="1"/>
      <c r="H88" s="4"/>
      <c r="I88" s="1"/>
      <c r="J88" s="16"/>
      <c r="K88" s="4"/>
      <c r="L88" s="1"/>
      <c r="M88" s="1"/>
      <c r="N88" s="1"/>
      <c r="O88" s="1"/>
      <c r="P88" s="4"/>
      <c r="Q88" s="1"/>
      <c r="R88" s="1"/>
      <c r="S88" s="1"/>
      <c r="T88" s="4"/>
    </row>
    <row r="89" spans="2:20" x14ac:dyDescent="0.35">
      <c r="B89" s="32"/>
      <c r="C89" s="32"/>
      <c r="D89" s="15"/>
      <c r="E89" s="1"/>
      <c r="F89" s="1"/>
      <c r="G89" s="1"/>
      <c r="H89" s="4"/>
      <c r="I89" s="1"/>
      <c r="J89" s="16"/>
      <c r="K89" s="4"/>
      <c r="L89" s="1"/>
      <c r="M89" s="1"/>
      <c r="N89" s="1"/>
      <c r="O89" s="1"/>
      <c r="P89" s="4"/>
      <c r="Q89" s="1"/>
      <c r="R89" s="1"/>
      <c r="S89" s="1"/>
      <c r="T89" s="4"/>
    </row>
    <row r="90" spans="2:20" x14ac:dyDescent="0.35">
      <c r="B90" s="32"/>
      <c r="C90" s="32"/>
      <c r="D90" s="15"/>
      <c r="E90" s="1"/>
      <c r="F90" s="1"/>
      <c r="G90" s="1"/>
      <c r="H90" s="4"/>
      <c r="I90" s="1"/>
      <c r="J90" s="16"/>
      <c r="K90" s="4"/>
      <c r="L90" s="1"/>
      <c r="M90" s="1"/>
      <c r="N90" s="1"/>
      <c r="O90" s="1"/>
      <c r="P90" s="4"/>
      <c r="Q90" s="1"/>
      <c r="R90" s="1"/>
      <c r="S90" s="1"/>
      <c r="T90" s="4"/>
    </row>
    <row r="91" spans="2:20" x14ac:dyDescent="0.35">
      <c r="B91" s="32"/>
      <c r="C91" s="32"/>
      <c r="D91" s="15"/>
      <c r="E91" s="1"/>
      <c r="F91" s="1"/>
      <c r="G91" s="1"/>
      <c r="H91" s="4"/>
      <c r="I91" s="1"/>
      <c r="J91" s="16"/>
      <c r="K91" s="4"/>
      <c r="L91" s="1"/>
      <c r="M91" s="1"/>
      <c r="N91" s="1"/>
      <c r="O91" s="1"/>
      <c r="P91" s="4"/>
      <c r="Q91" s="1"/>
      <c r="R91" s="1"/>
      <c r="S91" s="1"/>
      <c r="T91" s="4"/>
    </row>
    <row r="92" spans="2:20" x14ac:dyDescent="0.35">
      <c r="B92" s="32"/>
      <c r="C92" s="32"/>
      <c r="D92" s="15"/>
      <c r="E92" s="1"/>
      <c r="F92" s="1"/>
      <c r="G92" s="1"/>
      <c r="H92" s="4"/>
      <c r="I92" s="1"/>
      <c r="J92" s="16"/>
      <c r="K92" s="4"/>
      <c r="L92" s="1"/>
      <c r="M92" s="1"/>
      <c r="N92" s="1"/>
      <c r="O92" s="1"/>
      <c r="P92" s="4"/>
      <c r="Q92" s="1"/>
      <c r="R92" s="1"/>
      <c r="S92" s="1"/>
      <c r="T92" s="4"/>
    </row>
    <row r="93" spans="2:20" x14ac:dyDescent="0.35">
      <c r="B93" s="32"/>
      <c r="C93" s="32"/>
      <c r="D93" s="15"/>
      <c r="E93" s="1"/>
      <c r="F93" s="1"/>
      <c r="G93" s="1"/>
      <c r="H93" s="4"/>
      <c r="I93" s="1"/>
      <c r="J93" s="16"/>
      <c r="K93" s="4"/>
      <c r="L93" s="1"/>
      <c r="M93" s="1"/>
      <c r="N93" s="1"/>
      <c r="O93" s="1"/>
      <c r="P93" s="4"/>
      <c r="Q93" s="1"/>
      <c r="R93" s="1"/>
      <c r="S93" s="1"/>
      <c r="T93" s="4"/>
    </row>
    <row r="94" spans="2:20" x14ac:dyDescent="0.35">
      <c r="B94" s="32"/>
      <c r="C94" s="32"/>
      <c r="D94" s="15"/>
      <c r="E94" s="1"/>
      <c r="F94" s="1"/>
      <c r="G94" s="1"/>
      <c r="H94" s="4"/>
      <c r="I94" s="1"/>
      <c r="J94" s="16"/>
      <c r="K94" s="4"/>
      <c r="L94" s="1"/>
      <c r="M94" s="1"/>
      <c r="N94" s="1"/>
      <c r="O94" s="1"/>
      <c r="P94" s="4"/>
      <c r="Q94" s="1"/>
      <c r="R94" s="1"/>
      <c r="S94" s="1"/>
      <c r="T94" s="4"/>
    </row>
    <row r="95" spans="2:20" x14ac:dyDescent="0.35">
      <c r="B95" s="32"/>
      <c r="C95" s="32"/>
      <c r="D95" s="15"/>
      <c r="E95" s="1"/>
      <c r="F95" s="1"/>
      <c r="G95" s="1"/>
      <c r="H95" s="4"/>
      <c r="I95" s="1"/>
      <c r="J95" s="16"/>
      <c r="K95" s="4"/>
      <c r="L95" s="1"/>
      <c r="M95" s="1"/>
      <c r="N95" s="1"/>
      <c r="O95" s="1"/>
      <c r="P95" s="4"/>
      <c r="Q95" s="1"/>
      <c r="R95" s="1"/>
      <c r="S95" s="1"/>
      <c r="T95" s="4"/>
    </row>
    <row r="96" spans="2:20" x14ac:dyDescent="0.35">
      <c r="B96" s="32"/>
      <c r="C96" s="32"/>
      <c r="D96" s="15"/>
      <c r="E96" s="1"/>
      <c r="F96" s="1"/>
      <c r="G96" s="1"/>
      <c r="H96" s="4"/>
      <c r="I96" s="1"/>
      <c r="J96" s="17"/>
      <c r="K96" s="1"/>
      <c r="L96" s="1"/>
      <c r="M96" s="1"/>
      <c r="N96" s="1"/>
      <c r="O96" s="1"/>
      <c r="P96" s="4"/>
      <c r="Q96" s="1"/>
      <c r="R96" s="1"/>
      <c r="S96" s="1"/>
      <c r="T96" s="4"/>
    </row>
    <row r="97" spans="2:20" x14ac:dyDescent="0.35">
      <c r="B97" s="32"/>
      <c r="C97" s="32"/>
      <c r="D97" s="15"/>
      <c r="E97" s="1"/>
      <c r="F97" s="1"/>
      <c r="G97" s="1"/>
      <c r="H97" s="4"/>
      <c r="I97" s="1"/>
      <c r="J97" s="16"/>
      <c r="K97" s="1"/>
      <c r="L97" s="1"/>
      <c r="M97" s="1"/>
      <c r="N97" s="1"/>
      <c r="O97" s="1"/>
      <c r="P97" s="4"/>
      <c r="Q97" s="1"/>
      <c r="R97" s="1"/>
      <c r="S97" s="1"/>
      <c r="T97" s="4"/>
    </row>
    <row r="98" spans="2:20" x14ac:dyDescent="0.35">
      <c r="B98" s="32"/>
      <c r="C98" s="32"/>
      <c r="D98" s="15"/>
      <c r="E98" s="1"/>
      <c r="F98" s="1"/>
      <c r="G98" s="1"/>
      <c r="H98" s="4"/>
      <c r="I98" s="1"/>
      <c r="J98" s="16"/>
      <c r="K98" s="1"/>
      <c r="L98" s="1"/>
      <c r="M98" s="1"/>
      <c r="N98" s="1"/>
      <c r="O98" s="1"/>
      <c r="P98" s="4"/>
      <c r="Q98" s="1"/>
      <c r="R98" s="1"/>
      <c r="S98" s="1"/>
      <c r="T98" s="1"/>
    </row>
    <row r="99" spans="2:20" x14ac:dyDescent="0.35">
      <c r="B99" s="32"/>
      <c r="C99" s="32"/>
      <c r="D99" s="15"/>
      <c r="E99" s="1"/>
      <c r="F99" s="1"/>
      <c r="G99" s="1"/>
      <c r="H99" s="4"/>
      <c r="I99" s="1"/>
      <c r="J99" s="16"/>
      <c r="K99" s="1"/>
      <c r="L99" s="1"/>
      <c r="M99" s="1"/>
      <c r="N99" s="1"/>
      <c r="O99" s="1"/>
      <c r="P99" s="4"/>
      <c r="Q99" s="1"/>
      <c r="R99" s="1"/>
      <c r="S99" s="1"/>
      <c r="T99" s="1"/>
    </row>
    <row r="100" spans="2:20" x14ac:dyDescent="0.35">
      <c r="B100" s="32"/>
      <c r="C100" s="32"/>
      <c r="D100" s="15"/>
      <c r="E100" s="1"/>
      <c r="F100" s="1"/>
      <c r="G100" s="1"/>
      <c r="H100" s="4"/>
      <c r="I100" s="1"/>
      <c r="J100" s="16"/>
      <c r="K100" s="1"/>
      <c r="L100" s="1"/>
      <c r="M100" s="1"/>
      <c r="N100" s="1"/>
      <c r="O100" s="1"/>
      <c r="P100" s="4"/>
      <c r="Q100" s="1"/>
      <c r="R100" s="1"/>
      <c r="S100" s="1"/>
      <c r="T100" s="1"/>
    </row>
    <row r="101" spans="2:20" x14ac:dyDescent="0.35">
      <c r="B101" s="32"/>
      <c r="C101" s="32"/>
      <c r="D101" s="15"/>
      <c r="E101" s="1"/>
      <c r="F101" s="1"/>
      <c r="G101" s="1"/>
      <c r="H101" s="4"/>
      <c r="I101" s="1"/>
      <c r="J101" s="16"/>
      <c r="K101" s="1"/>
      <c r="L101" s="1"/>
      <c r="M101" s="1"/>
      <c r="N101" s="1"/>
      <c r="O101" s="1"/>
      <c r="P101" s="4"/>
      <c r="Q101" s="1"/>
      <c r="R101" s="1"/>
      <c r="S101" s="1"/>
      <c r="T101" s="1"/>
    </row>
    <row r="102" spans="2:20" x14ac:dyDescent="0.35">
      <c r="B102" s="32"/>
      <c r="C102" s="32"/>
      <c r="D102" s="15"/>
      <c r="E102" s="1"/>
      <c r="F102" s="1"/>
      <c r="G102" s="1"/>
      <c r="H102" s="4"/>
      <c r="I102" s="1"/>
      <c r="J102" s="16"/>
      <c r="K102" s="1"/>
      <c r="L102" s="1"/>
      <c r="M102" s="1"/>
      <c r="N102" s="1"/>
      <c r="O102" s="1"/>
      <c r="P102" s="4"/>
      <c r="Q102" s="1"/>
      <c r="R102" s="1"/>
      <c r="S102" s="1"/>
      <c r="T102" s="1"/>
    </row>
    <row r="103" spans="2:20" x14ac:dyDescent="0.35">
      <c r="B103" s="32"/>
      <c r="C103" s="32"/>
      <c r="D103" s="15"/>
      <c r="E103" s="1"/>
      <c r="F103" s="1"/>
      <c r="G103" s="1"/>
      <c r="H103" s="4"/>
      <c r="I103" s="1"/>
      <c r="J103" s="16"/>
      <c r="K103" s="1"/>
      <c r="L103" s="1"/>
      <c r="M103" s="1"/>
      <c r="N103" s="1"/>
      <c r="O103" s="1"/>
      <c r="P103" s="4"/>
      <c r="Q103" s="1"/>
      <c r="R103" s="1"/>
      <c r="S103" s="1"/>
      <c r="T103" s="1"/>
    </row>
    <row r="104" spans="2:20" x14ac:dyDescent="0.35">
      <c r="B104" s="32"/>
      <c r="C104" s="32"/>
      <c r="D104" s="15"/>
      <c r="E104" s="1"/>
      <c r="F104" s="1"/>
      <c r="G104" s="1"/>
      <c r="H104" s="4"/>
      <c r="I104" s="1"/>
      <c r="J104" s="16"/>
      <c r="K104" s="1"/>
      <c r="L104" s="1"/>
      <c r="M104" s="1"/>
      <c r="N104" s="1"/>
      <c r="O104" s="1"/>
      <c r="P104" s="4"/>
      <c r="Q104" s="1"/>
      <c r="R104" s="1"/>
      <c r="S104" s="1"/>
      <c r="T104" s="1"/>
    </row>
    <row r="105" spans="2:20" x14ac:dyDescent="0.35">
      <c r="B105" s="32"/>
      <c r="C105" s="32"/>
      <c r="D105" s="15"/>
      <c r="E105" s="1"/>
      <c r="F105" s="1"/>
      <c r="G105" s="1"/>
      <c r="H105" s="4"/>
      <c r="I105" s="1"/>
      <c r="J105" s="16"/>
      <c r="K105" s="1"/>
      <c r="L105" s="1"/>
      <c r="M105" s="1"/>
      <c r="N105" s="1"/>
      <c r="O105" s="1"/>
      <c r="P105" s="4"/>
      <c r="Q105" s="1"/>
      <c r="R105" s="1"/>
      <c r="S105" s="1"/>
      <c r="T105" s="1"/>
    </row>
    <row r="106" spans="2:20" x14ac:dyDescent="0.35">
      <c r="B106" s="32"/>
      <c r="C106" s="32"/>
      <c r="D106" s="15"/>
      <c r="E106" s="1"/>
      <c r="F106" s="1"/>
      <c r="G106" s="1"/>
      <c r="H106" s="4"/>
      <c r="I106" s="1"/>
      <c r="J106" s="16"/>
      <c r="K106" s="1"/>
      <c r="L106" s="1"/>
      <c r="M106" s="1"/>
      <c r="N106" s="1"/>
      <c r="O106" s="1"/>
      <c r="P106" s="4"/>
      <c r="Q106" s="1"/>
      <c r="R106" s="1"/>
      <c r="S106" s="1"/>
      <c r="T106" s="1"/>
    </row>
    <row r="107" spans="2:20" x14ac:dyDescent="0.35">
      <c r="B107" s="32"/>
      <c r="C107" s="32"/>
      <c r="D107" s="15"/>
      <c r="E107" s="1"/>
      <c r="F107" s="1"/>
      <c r="G107" s="1"/>
      <c r="H107" s="4"/>
      <c r="I107" s="1"/>
      <c r="J107" s="16"/>
      <c r="K107" s="1"/>
      <c r="L107" s="1"/>
      <c r="M107" s="1"/>
      <c r="N107" s="1"/>
      <c r="O107" s="1"/>
      <c r="P107" s="4"/>
      <c r="Q107" s="1"/>
      <c r="R107" s="1"/>
      <c r="S107" s="1"/>
      <c r="T107" s="1"/>
    </row>
    <row r="108" spans="2:20" x14ac:dyDescent="0.35">
      <c r="B108" s="32"/>
      <c r="C108" s="32"/>
      <c r="D108" s="15"/>
      <c r="E108" s="1"/>
      <c r="F108" s="1"/>
      <c r="G108" s="1"/>
      <c r="H108" s="4"/>
      <c r="I108" s="1"/>
      <c r="J108" s="16"/>
      <c r="K108" s="1"/>
      <c r="L108" s="1"/>
      <c r="M108" s="1"/>
      <c r="N108" s="1"/>
      <c r="O108" s="1"/>
      <c r="P108" s="4"/>
      <c r="Q108" s="1"/>
      <c r="R108" s="1"/>
      <c r="S108" s="1"/>
      <c r="T108" s="1"/>
    </row>
    <row r="109" spans="2:20" x14ac:dyDescent="0.35">
      <c r="B109" s="32"/>
      <c r="C109" s="32"/>
      <c r="D109" s="15"/>
      <c r="E109" s="1"/>
      <c r="F109" s="1"/>
      <c r="G109" s="1"/>
      <c r="H109" s="4"/>
      <c r="I109" s="1"/>
      <c r="J109" s="16"/>
      <c r="K109" s="1"/>
      <c r="L109" s="1"/>
      <c r="M109" s="4"/>
      <c r="N109" s="1"/>
      <c r="O109" s="1"/>
      <c r="P109" s="4"/>
      <c r="Q109" s="1"/>
      <c r="R109" s="1"/>
      <c r="S109" s="1"/>
      <c r="T109" s="1"/>
    </row>
    <row r="110" spans="2:20" x14ac:dyDescent="0.35">
      <c r="B110" s="32"/>
      <c r="C110" s="32"/>
      <c r="D110" s="15"/>
      <c r="E110" s="1"/>
      <c r="F110" s="1"/>
      <c r="G110" s="1"/>
      <c r="H110" s="4"/>
      <c r="I110" s="1"/>
      <c r="J110" s="16"/>
      <c r="K110" s="1"/>
      <c r="L110" s="1"/>
      <c r="M110" s="1"/>
      <c r="N110" s="1"/>
      <c r="O110" s="1"/>
      <c r="P110" s="4"/>
      <c r="Q110" s="1"/>
      <c r="R110" s="1"/>
      <c r="S110" s="1"/>
      <c r="T110" s="1"/>
    </row>
    <row r="111" spans="2:20" x14ac:dyDescent="0.35">
      <c r="B111" s="32"/>
      <c r="C111" s="32"/>
      <c r="D111" s="15"/>
      <c r="E111" s="1"/>
      <c r="F111" s="1"/>
      <c r="G111" s="1"/>
      <c r="H111" s="4"/>
      <c r="I111" s="1"/>
      <c r="J111" s="16"/>
      <c r="K111" s="1"/>
      <c r="L111" s="1"/>
      <c r="M111" s="1"/>
      <c r="N111" s="1"/>
      <c r="O111" s="1"/>
      <c r="P111" s="4"/>
      <c r="Q111" s="1"/>
      <c r="R111" s="1"/>
      <c r="S111" s="1"/>
      <c r="T111" s="1"/>
    </row>
    <row r="112" spans="2:20" x14ac:dyDescent="0.35">
      <c r="B112" s="32"/>
      <c r="C112" s="32"/>
      <c r="D112" s="15"/>
      <c r="E112" s="1"/>
      <c r="F112" s="1"/>
      <c r="G112" s="1"/>
      <c r="H112" s="4"/>
      <c r="I112" s="1"/>
      <c r="J112" s="16"/>
      <c r="K112" s="1"/>
      <c r="L112" s="1"/>
      <c r="M112" s="1"/>
      <c r="N112" s="1"/>
      <c r="O112" s="1"/>
      <c r="P112" s="4"/>
      <c r="Q112" s="1"/>
      <c r="R112" s="1"/>
      <c r="S112" s="1"/>
      <c r="T112" s="1"/>
    </row>
    <row r="113" spans="2:20" x14ac:dyDescent="0.35">
      <c r="B113" s="32"/>
      <c r="C113" s="32"/>
      <c r="D113" s="15"/>
      <c r="E113" s="1"/>
      <c r="F113" s="1"/>
      <c r="G113" s="1"/>
      <c r="H113" s="4"/>
      <c r="I113" s="1"/>
      <c r="J113" s="16"/>
      <c r="K113" s="1"/>
      <c r="L113" s="1"/>
      <c r="M113" s="4"/>
      <c r="N113" s="1"/>
      <c r="O113" s="1"/>
      <c r="P113" s="4"/>
      <c r="Q113" s="1"/>
      <c r="R113" s="1"/>
      <c r="S113" s="1"/>
      <c r="T113" s="1"/>
    </row>
    <row r="114" spans="2:20" x14ac:dyDescent="0.35">
      <c r="B114" s="32"/>
      <c r="C114" s="32"/>
      <c r="D114" s="15"/>
      <c r="E114" s="1"/>
      <c r="F114" s="15"/>
      <c r="G114" s="1"/>
      <c r="H114" s="1"/>
      <c r="I114" s="1"/>
      <c r="J114" s="16"/>
      <c r="K114" s="1"/>
      <c r="L114" s="1"/>
      <c r="M114" s="1"/>
      <c r="N114" s="1"/>
      <c r="O114" s="1"/>
      <c r="P114" s="1"/>
      <c r="Q114" s="1"/>
      <c r="R114" s="1"/>
      <c r="S114" s="1"/>
      <c r="T114" s="1"/>
    </row>
    <row r="115" spans="2:20" x14ac:dyDescent="0.35">
      <c r="B115" s="32"/>
      <c r="C115" s="32"/>
      <c r="D115" s="15"/>
      <c r="E115" s="1"/>
      <c r="F115" s="1"/>
      <c r="G115" s="1"/>
      <c r="H115" s="1"/>
      <c r="I115" s="1"/>
      <c r="J115" s="16"/>
      <c r="K115" s="1"/>
      <c r="L115" s="1"/>
      <c r="M115" s="1"/>
      <c r="N115" s="1"/>
      <c r="O115" s="1"/>
      <c r="P115" s="1"/>
      <c r="Q115" s="1"/>
      <c r="R115" s="1"/>
      <c r="S115" s="1"/>
      <c r="T115" s="1"/>
    </row>
    <row r="116" spans="2:20" x14ac:dyDescent="0.35">
      <c r="B116" s="32"/>
      <c r="C116" s="32"/>
      <c r="D116" s="15"/>
      <c r="E116" s="1"/>
      <c r="F116" s="1"/>
      <c r="G116" s="1"/>
      <c r="H116" s="1"/>
      <c r="I116" s="1"/>
      <c r="J116" s="16"/>
      <c r="K116" s="1"/>
      <c r="L116" s="1"/>
      <c r="M116" s="1"/>
      <c r="N116" s="1"/>
      <c r="O116" s="1"/>
      <c r="P116" s="1"/>
      <c r="Q116" s="1"/>
      <c r="R116" s="1"/>
      <c r="S116" s="1"/>
      <c r="T116" s="1"/>
    </row>
    <row r="117" spans="2:20" x14ac:dyDescent="0.35">
      <c r="B117" s="32"/>
      <c r="C117" s="32"/>
      <c r="D117" s="15"/>
      <c r="E117" s="1"/>
      <c r="F117" s="1"/>
      <c r="G117" s="1"/>
      <c r="H117" s="1"/>
      <c r="I117" s="1"/>
      <c r="J117" s="16"/>
      <c r="K117" s="1"/>
      <c r="L117" s="1"/>
      <c r="M117" s="1"/>
      <c r="N117" s="1"/>
      <c r="O117" s="1"/>
      <c r="P117" s="1"/>
      <c r="Q117" s="1"/>
      <c r="R117" s="1"/>
      <c r="S117" s="1"/>
      <c r="T117" s="1"/>
    </row>
    <row r="118" spans="2:20" x14ac:dyDescent="0.35">
      <c r="B118" s="32"/>
      <c r="C118" s="32"/>
      <c r="D118" s="15"/>
      <c r="E118" s="1"/>
      <c r="F118" s="1"/>
      <c r="G118" s="1"/>
      <c r="H118" s="1"/>
      <c r="I118" s="1"/>
      <c r="J118" s="16"/>
      <c r="K118" s="1"/>
      <c r="L118" s="1"/>
      <c r="M118" s="1"/>
      <c r="N118" s="1"/>
      <c r="O118" s="1"/>
      <c r="P118" s="1"/>
      <c r="Q118" s="1"/>
      <c r="R118" s="1"/>
      <c r="S118" s="1"/>
      <c r="T118" s="1"/>
    </row>
    <row r="119" spans="2:20" x14ac:dyDescent="0.35">
      <c r="B119" s="32"/>
      <c r="C119" s="32"/>
      <c r="D119" s="15"/>
      <c r="E119" s="1"/>
      <c r="F119" s="1"/>
      <c r="G119" s="1"/>
      <c r="H119" s="1"/>
      <c r="I119" s="1"/>
      <c r="J119" s="16"/>
      <c r="K119" s="1"/>
      <c r="L119" s="1"/>
      <c r="M119" s="1"/>
      <c r="N119" s="1"/>
      <c r="O119" s="1"/>
      <c r="P119" s="1"/>
      <c r="Q119" s="1"/>
      <c r="R119" s="1"/>
      <c r="S119" s="1"/>
      <c r="T119" s="1"/>
    </row>
    <row r="120" spans="2:20" x14ac:dyDescent="0.35">
      <c r="B120" s="32"/>
      <c r="C120" s="32"/>
      <c r="D120" s="15"/>
      <c r="E120" s="1"/>
      <c r="F120" s="1"/>
      <c r="G120" s="1"/>
      <c r="H120" s="1"/>
      <c r="I120" s="1"/>
      <c r="J120" s="16"/>
      <c r="K120" s="1"/>
      <c r="L120" s="1"/>
      <c r="M120" s="1"/>
      <c r="N120" s="1"/>
      <c r="O120" s="1"/>
      <c r="P120" s="1"/>
      <c r="Q120" s="1"/>
      <c r="R120" s="1"/>
      <c r="S120" s="1"/>
      <c r="T120" s="1"/>
    </row>
    <row r="121" spans="2:20" x14ac:dyDescent="0.35">
      <c r="B121" s="32"/>
      <c r="C121" s="32"/>
      <c r="D121" s="15"/>
      <c r="E121" s="1"/>
      <c r="F121" s="1"/>
      <c r="G121" s="1"/>
      <c r="H121" s="1"/>
      <c r="I121" s="1"/>
      <c r="J121" s="16"/>
      <c r="K121" s="1"/>
      <c r="L121" s="1"/>
      <c r="M121" s="1"/>
      <c r="N121" s="1"/>
      <c r="O121" s="1"/>
      <c r="P121" s="1"/>
      <c r="Q121" s="1"/>
      <c r="R121" s="1"/>
      <c r="S121" s="1"/>
      <c r="T121" s="1"/>
    </row>
    <row r="122" spans="2:20" x14ac:dyDescent="0.35">
      <c r="B122" s="32"/>
      <c r="C122" s="32"/>
      <c r="D122" s="15"/>
      <c r="E122" s="1"/>
      <c r="F122" s="1"/>
      <c r="G122" s="1"/>
      <c r="H122" s="1"/>
      <c r="I122" s="1"/>
      <c r="J122" s="16"/>
      <c r="K122" s="1"/>
      <c r="L122" s="1"/>
      <c r="M122" s="1"/>
      <c r="N122" s="1"/>
      <c r="O122" s="1"/>
      <c r="P122" s="1"/>
      <c r="Q122" s="1"/>
      <c r="R122" s="1"/>
      <c r="S122" s="1"/>
      <c r="T122" s="1"/>
    </row>
    <row r="123" spans="2:20" x14ac:dyDescent="0.35">
      <c r="B123" s="32"/>
      <c r="C123" s="32"/>
      <c r="D123" s="15"/>
      <c r="E123" s="1"/>
      <c r="F123" s="1"/>
      <c r="G123" s="1"/>
      <c r="H123" s="1"/>
      <c r="I123" s="1"/>
      <c r="J123" s="16"/>
      <c r="K123" s="1"/>
      <c r="L123" s="1"/>
      <c r="M123" s="1"/>
      <c r="N123" s="1"/>
      <c r="O123" s="1"/>
      <c r="P123" s="1"/>
      <c r="Q123" s="1"/>
      <c r="R123" s="1"/>
      <c r="S123" s="1"/>
      <c r="T123" s="1"/>
    </row>
    <row r="124" spans="2:20" x14ac:dyDescent="0.35">
      <c r="B124" s="32"/>
      <c r="C124" s="32"/>
      <c r="D124" s="15"/>
      <c r="E124" s="1"/>
      <c r="F124" s="1"/>
      <c r="G124" s="1"/>
      <c r="H124" s="1"/>
      <c r="I124" s="1"/>
      <c r="J124" s="16"/>
      <c r="K124" s="1"/>
      <c r="L124" s="1"/>
      <c r="M124" s="1"/>
      <c r="N124" s="1"/>
      <c r="O124" s="1"/>
      <c r="P124" s="1"/>
      <c r="Q124" s="1"/>
      <c r="R124" s="1"/>
      <c r="S124" s="1"/>
      <c r="T124" s="1"/>
    </row>
    <row r="125" spans="2:20" x14ac:dyDescent="0.35">
      <c r="B125" s="32"/>
      <c r="C125" s="32"/>
      <c r="D125" s="15"/>
      <c r="E125" s="1"/>
      <c r="F125" s="1"/>
      <c r="G125" s="1"/>
      <c r="H125" s="1"/>
      <c r="I125" s="1"/>
      <c r="J125" s="16"/>
      <c r="K125" s="1"/>
      <c r="L125" s="1"/>
      <c r="M125" s="1"/>
      <c r="N125" s="1"/>
      <c r="O125" s="1"/>
      <c r="P125" s="1"/>
      <c r="Q125" s="1"/>
      <c r="R125" s="1"/>
      <c r="S125" s="1"/>
      <c r="T125" s="1"/>
    </row>
    <row r="126" spans="2:20" x14ac:dyDescent="0.35">
      <c r="B126" s="32"/>
      <c r="C126" s="32"/>
      <c r="D126" s="15"/>
      <c r="E126" s="1"/>
      <c r="F126" s="1"/>
      <c r="G126" s="1"/>
      <c r="H126" s="1"/>
      <c r="I126" s="1"/>
      <c r="J126" s="16"/>
      <c r="K126" s="1"/>
      <c r="L126" s="1"/>
      <c r="M126" s="1"/>
      <c r="N126" s="1"/>
      <c r="O126" s="1"/>
      <c r="P126" s="1"/>
      <c r="Q126" s="1"/>
      <c r="R126" s="1"/>
      <c r="S126" s="1"/>
      <c r="T126" s="1"/>
    </row>
    <row r="127" spans="2:20" x14ac:dyDescent="0.35">
      <c r="B127" s="32"/>
      <c r="C127" s="32"/>
      <c r="D127" s="15"/>
      <c r="E127" s="1"/>
      <c r="F127" s="1"/>
      <c r="G127" s="1"/>
      <c r="H127" s="1"/>
      <c r="I127" s="1"/>
      <c r="J127" s="16"/>
      <c r="K127" s="1"/>
      <c r="L127" s="1"/>
      <c r="M127" s="1"/>
      <c r="N127" s="1"/>
      <c r="O127" s="1"/>
      <c r="P127" s="1"/>
      <c r="Q127" s="1"/>
      <c r="R127" s="1"/>
      <c r="S127" s="1"/>
      <c r="T127" s="1"/>
    </row>
    <row r="128" spans="2:20" x14ac:dyDescent="0.35">
      <c r="B128" s="32"/>
      <c r="C128" s="32"/>
      <c r="D128" s="15"/>
      <c r="E128" s="1"/>
      <c r="F128" s="1"/>
      <c r="G128" s="1"/>
      <c r="H128" s="1"/>
      <c r="I128" s="1"/>
      <c r="J128" s="16"/>
      <c r="K128" s="1"/>
      <c r="L128" s="1"/>
      <c r="M128" s="1"/>
      <c r="N128" s="1"/>
      <c r="O128" s="1"/>
      <c r="P128" s="1"/>
      <c r="Q128" s="1"/>
      <c r="R128" s="1"/>
      <c r="S128" s="1"/>
      <c r="T128" s="1"/>
    </row>
    <row r="129" spans="2:20" x14ac:dyDescent="0.35">
      <c r="B129" s="32"/>
      <c r="C129" s="32"/>
      <c r="D129" s="15"/>
      <c r="E129" s="1"/>
      <c r="F129" s="1"/>
      <c r="G129" s="1"/>
      <c r="H129" s="1"/>
      <c r="I129" s="1"/>
      <c r="J129" s="16"/>
      <c r="K129" s="1"/>
      <c r="L129" s="1"/>
      <c r="M129" s="1"/>
      <c r="N129" s="1"/>
      <c r="O129" s="1"/>
      <c r="P129" s="1"/>
      <c r="Q129" s="1"/>
      <c r="R129" s="1"/>
      <c r="S129" s="1"/>
      <c r="T129" s="1"/>
    </row>
    <row r="130" spans="2:20" x14ac:dyDescent="0.35">
      <c r="B130" s="32"/>
      <c r="C130" s="32"/>
      <c r="D130" s="15"/>
      <c r="E130" s="1"/>
      <c r="F130" s="1"/>
      <c r="G130" s="1"/>
      <c r="H130" s="1"/>
      <c r="I130" s="1"/>
      <c r="J130" s="16"/>
      <c r="K130" s="1"/>
      <c r="L130" s="1"/>
      <c r="M130" s="1"/>
      <c r="N130" s="1"/>
      <c r="O130" s="1"/>
      <c r="P130" s="1"/>
      <c r="Q130" s="1"/>
      <c r="R130" s="1"/>
      <c r="S130" s="1"/>
      <c r="T130" s="1"/>
    </row>
    <row r="131" spans="2:20" x14ac:dyDescent="0.35">
      <c r="B131" s="32"/>
      <c r="C131" s="32"/>
      <c r="D131" s="15"/>
      <c r="E131" s="1"/>
      <c r="F131" s="1"/>
      <c r="G131" s="1"/>
      <c r="H131" s="1"/>
      <c r="I131" s="1"/>
      <c r="J131" s="16"/>
      <c r="K131" s="1"/>
      <c r="L131" s="1"/>
      <c r="M131" s="1"/>
      <c r="N131" s="1"/>
      <c r="O131" s="1"/>
      <c r="P131" s="1"/>
      <c r="Q131" s="1"/>
      <c r="R131" s="1"/>
      <c r="S131" s="1"/>
      <c r="T131" s="1"/>
    </row>
    <row r="132" spans="2:20" x14ac:dyDescent="0.35">
      <c r="B132" s="32"/>
      <c r="C132" s="32"/>
      <c r="D132" s="15"/>
      <c r="E132" s="1"/>
      <c r="F132" s="1"/>
      <c r="G132" s="1"/>
      <c r="H132" s="1"/>
      <c r="I132" s="1"/>
      <c r="J132" s="16"/>
      <c r="K132" s="1"/>
      <c r="L132" s="1"/>
      <c r="M132" s="1"/>
      <c r="N132" s="1"/>
      <c r="O132" s="1"/>
      <c r="P132" s="1"/>
      <c r="Q132" s="1"/>
      <c r="R132" s="1"/>
      <c r="S132" s="1"/>
      <c r="T132" s="1"/>
    </row>
    <row r="133" spans="2:20" x14ac:dyDescent="0.35">
      <c r="B133" s="32"/>
      <c r="C133" s="32"/>
      <c r="D133" s="15"/>
      <c r="E133" s="1"/>
      <c r="F133" s="1"/>
      <c r="G133" s="1"/>
      <c r="H133" s="1"/>
      <c r="I133" s="1"/>
      <c r="J133" s="16"/>
      <c r="K133" s="1"/>
      <c r="L133" s="1"/>
      <c r="M133" s="1"/>
      <c r="N133" s="1"/>
      <c r="O133" s="1"/>
      <c r="P133" s="1"/>
      <c r="Q133" s="1"/>
      <c r="R133" s="1"/>
      <c r="S133" s="1"/>
      <c r="T133" s="1"/>
    </row>
    <row r="134" spans="2:20" x14ac:dyDescent="0.35">
      <c r="B134" s="32"/>
      <c r="C134" s="32"/>
      <c r="D134" s="15"/>
      <c r="E134" s="1"/>
      <c r="F134" s="1"/>
      <c r="G134" s="1"/>
      <c r="H134" s="1"/>
      <c r="I134" s="1"/>
      <c r="J134" s="16"/>
      <c r="K134" s="1"/>
      <c r="L134" s="1"/>
      <c r="M134" s="1"/>
      <c r="N134" s="1"/>
      <c r="O134" s="1"/>
      <c r="P134" s="1"/>
      <c r="Q134" s="1"/>
      <c r="R134" s="1"/>
      <c r="S134" s="1"/>
      <c r="T134" s="1"/>
    </row>
    <row r="135" spans="2:20" x14ac:dyDescent="0.35">
      <c r="B135" s="32"/>
      <c r="C135" s="32"/>
      <c r="D135" s="15"/>
      <c r="E135" s="1"/>
      <c r="F135" s="1"/>
      <c r="G135" s="1"/>
      <c r="H135" s="1"/>
      <c r="I135" s="1"/>
      <c r="J135" s="16"/>
      <c r="K135" s="1"/>
      <c r="L135" s="1"/>
      <c r="M135" s="1"/>
      <c r="N135" s="1"/>
      <c r="O135" s="1"/>
      <c r="P135" s="1"/>
      <c r="Q135" s="1"/>
      <c r="R135" s="1"/>
      <c r="S135" s="1"/>
      <c r="T135" s="1"/>
    </row>
    <row r="136" spans="2:20" x14ac:dyDescent="0.35">
      <c r="B136" s="32"/>
      <c r="C136" s="32"/>
      <c r="D136" s="15"/>
      <c r="E136" s="1"/>
      <c r="F136" s="1"/>
      <c r="G136" s="1"/>
      <c r="H136" s="1"/>
      <c r="I136" s="1"/>
      <c r="J136" s="16"/>
      <c r="K136" s="1"/>
      <c r="L136" s="1"/>
      <c r="M136" s="1"/>
      <c r="N136" s="1"/>
      <c r="O136" s="1"/>
      <c r="P136" s="1"/>
      <c r="Q136" s="1"/>
      <c r="R136" s="1"/>
      <c r="S136" s="1"/>
      <c r="T136" s="1"/>
    </row>
    <row r="137" spans="2:20" x14ac:dyDescent="0.35">
      <c r="B137" s="32"/>
      <c r="C137" s="32"/>
      <c r="D137" s="15"/>
      <c r="E137" s="1"/>
      <c r="F137" s="1"/>
      <c r="G137" s="1"/>
      <c r="H137" s="1"/>
      <c r="I137" s="1"/>
      <c r="J137" s="16"/>
      <c r="K137" s="1"/>
      <c r="L137" s="1"/>
      <c r="M137" s="1"/>
      <c r="N137" s="1"/>
      <c r="O137" s="1"/>
      <c r="P137" s="1"/>
      <c r="Q137" s="1"/>
      <c r="R137" s="1"/>
      <c r="S137" s="1"/>
      <c r="T137" s="1"/>
    </row>
    <row r="138" spans="2:20" x14ac:dyDescent="0.35">
      <c r="B138" s="32"/>
      <c r="C138" s="32"/>
      <c r="D138" s="15"/>
      <c r="E138" s="1"/>
      <c r="F138" s="1"/>
      <c r="G138" s="1"/>
      <c r="H138" s="1"/>
      <c r="I138" s="1"/>
      <c r="J138" s="16"/>
      <c r="K138" s="1"/>
      <c r="L138" s="1"/>
      <c r="M138" s="1"/>
      <c r="N138" s="1"/>
      <c r="O138" s="1"/>
      <c r="P138" s="1"/>
      <c r="Q138" s="1"/>
      <c r="R138" s="1"/>
      <c r="S138" s="1"/>
      <c r="T138" s="1"/>
    </row>
    <row r="139" spans="2:20" x14ac:dyDescent="0.35">
      <c r="B139" s="32"/>
      <c r="C139" s="32"/>
      <c r="D139" s="15"/>
      <c r="E139" s="1"/>
      <c r="F139" s="1"/>
      <c r="G139" s="1"/>
      <c r="H139" s="1"/>
      <c r="I139" s="1"/>
      <c r="J139" s="16"/>
      <c r="K139" s="1"/>
      <c r="L139" s="1"/>
      <c r="M139" s="1"/>
      <c r="N139" s="1"/>
      <c r="O139" s="1"/>
      <c r="P139" s="1"/>
      <c r="Q139" s="1"/>
      <c r="R139" s="1"/>
      <c r="S139" s="1"/>
      <c r="T139" s="1"/>
    </row>
    <row r="140" spans="2:20" x14ac:dyDescent="0.35">
      <c r="B140" s="32"/>
      <c r="C140" s="32"/>
      <c r="D140" s="15"/>
      <c r="E140" s="1"/>
      <c r="F140" s="1"/>
      <c r="G140" s="1"/>
      <c r="H140" s="1"/>
      <c r="I140" s="1"/>
      <c r="J140" s="16"/>
      <c r="K140" s="1"/>
      <c r="L140" s="1"/>
      <c r="M140" s="1"/>
      <c r="N140" s="1"/>
      <c r="O140" s="1"/>
      <c r="P140" s="1"/>
      <c r="Q140" s="1"/>
      <c r="R140" s="1"/>
      <c r="S140" s="1"/>
      <c r="T140" s="1"/>
    </row>
    <row r="141" spans="2:20" x14ac:dyDescent="0.35">
      <c r="B141" s="32"/>
      <c r="C141" s="32"/>
      <c r="D141" s="15"/>
      <c r="E141" s="1"/>
      <c r="F141" s="1"/>
      <c r="G141" s="1"/>
      <c r="H141" s="1"/>
      <c r="I141" s="1"/>
      <c r="J141" s="16"/>
      <c r="K141" s="1"/>
      <c r="L141" s="1"/>
      <c r="M141" s="1"/>
      <c r="N141" s="1"/>
      <c r="O141" s="1"/>
      <c r="P141" s="1"/>
      <c r="Q141" s="1"/>
      <c r="R141" s="1"/>
      <c r="S141" s="1"/>
      <c r="T141" s="1"/>
    </row>
    <row r="142" spans="2:20" x14ac:dyDescent="0.35">
      <c r="B142" s="32"/>
      <c r="C142" s="32"/>
      <c r="D142" s="15"/>
      <c r="E142" s="1"/>
      <c r="F142" s="1"/>
      <c r="G142" s="1"/>
      <c r="H142" s="1"/>
      <c r="I142" s="1"/>
      <c r="J142" s="16"/>
      <c r="K142" s="1"/>
      <c r="L142" s="1"/>
      <c r="M142" s="1"/>
      <c r="N142" s="1"/>
      <c r="O142" s="1"/>
      <c r="P142" s="1"/>
      <c r="Q142" s="1"/>
      <c r="R142" s="1"/>
      <c r="S142" s="1"/>
      <c r="T142" s="1"/>
    </row>
    <row r="143" spans="2:20" x14ac:dyDescent="0.35">
      <c r="B143" s="32"/>
      <c r="C143" s="32"/>
      <c r="D143" s="15"/>
      <c r="E143" s="1"/>
      <c r="F143" s="1"/>
      <c r="G143" s="1"/>
      <c r="H143" s="1"/>
      <c r="I143" s="1"/>
      <c r="J143" s="16"/>
      <c r="K143" s="1"/>
      <c r="L143" s="1"/>
      <c r="M143" s="1"/>
      <c r="N143" s="1"/>
      <c r="O143" s="1"/>
      <c r="P143" s="1"/>
      <c r="Q143" s="1"/>
      <c r="R143" s="1"/>
      <c r="S143" s="1"/>
      <c r="T143" s="1"/>
    </row>
    <row r="144" spans="2:20" x14ac:dyDescent="0.35">
      <c r="B144" s="32"/>
      <c r="C144" s="32"/>
      <c r="D144" s="15"/>
      <c r="E144" s="1"/>
      <c r="F144" s="1"/>
      <c r="G144" s="1"/>
      <c r="H144" s="1"/>
      <c r="I144" s="1"/>
      <c r="J144" s="16"/>
      <c r="K144" s="1"/>
      <c r="L144" s="1"/>
      <c r="M144" s="1"/>
      <c r="N144" s="1"/>
      <c r="O144" s="1"/>
      <c r="P144" s="1"/>
      <c r="Q144" s="1"/>
      <c r="R144" s="1"/>
      <c r="S144" s="1"/>
      <c r="T144" s="1"/>
    </row>
    <row r="145" spans="2:20" x14ac:dyDescent="0.35">
      <c r="B145" s="32"/>
      <c r="C145" s="32"/>
      <c r="D145" s="15"/>
      <c r="E145" s="1"/>
      <c r="F145" s="1"/>
      <c r="G145" s="1"/>
      <c r="H145" s="1"/>
      <c r="I145" s="1"/>
      <c r="J145" s="16"/>
      <c r="K145" s="1"/>
      <c r="L145" s="1"/>
      <c r="M145" s="1"/>
      <c r="N145" s="1"/>
      <c r="O145" s="1"/>
      <c r="P145" s="1"/>
      <c r="Q145" s="1"/>
      <c r="R145" s="1"/>
      <c r="S145" s="1"/>
      <c r="T145" s="1"/>
    </row>
    <row r="146" spans="2:20" x14ac:dyDescent="0.35">
      <c r="B146" s="32"/>
      <c r="C146" s="32"/>
      <c r="D146" s="15"/>
      <c r="E146" s="1"/>
      <c r="F146" s="1"/>
      <c r="G146" s="1"/>
      <c r="H146" s="1"/>
      <c r="I146" s="1"/>
      <c r="J146" s="16"/>
      <c r="K146" s="1"/>
      <c r="L146" s="1"/>
      <c r="M146" s="1"/>
      <c r="N146" s="1"/>
      <c r="O146" s="1"/>
      <c r="P146" s="1"/>
      <c r="Q146" s="1"/>
      <c r="R146" s="1"/>
      <c r="S146" s="1"/>
      <c r="T146" s="1"/>
    </row>
    <row r="147" spans="2:20" x14ac:dyDescent="0.35">
      <c r="B147" s="32"/>
      <c r="C147" s="32"/>
      <c r="D147" s="15"/>
      <c r="E147" s="1"/>
      <c r="F147" s="1"/>
      <c r="G147" s="1"/>
      <c r="H147" s="1"/>
      <c r="I147" s="1"/>
      <c r="J147" s="16"/>
      <c r="K147" s="1"/>
      <c r="L147" s="1"/>
      <c r="M147" s="1"/>
      <c r="N147" s="1"/>
      <c r="O147" s="1"/>
      <c r="P147" s="1"/>
      <c r="Q147" s="1"/>
      <c r="R147" s="1"/>
      <c r="S147" s="1"/>
      <c r="T147" s="1"/>
    </row>
    <row r="148" spans="2:20" x14ac:dyDescent="0.35">
      <c r="B148" s="32"/>
      <c r="C148" s="32"/>
      <c r="D148" s="15"/>
      <c r="E148" s="1"/>
      <c r="F148" s="1"/>
      <c r="G148" s="1"/>
      <c r="H148" s="1"/>
      <c r="I148" s="1"/>
      <c r="J148" s="16"/>
      <c r="K148" s="1"/>
      <c r="L148" s="1"/>
      <c r="M148" s="1"/>
      <c r="N148" s="1"/>
      <c r="O148" s="1"/>
      <c r="P148" s="1"/>
      <c r="Q148" s="1"/>
      <c r="R148" s="1"/>
      <c r="S148" s="1"/>
      <c r="T148" s="1"/>
    </row>
    <row r="149" spans="2:20" x14ac:dyDescent="0.35">
      <c r="B149" s="32"/>
      <c r="C149" s="32"/>
      <c r="D149" s="15"/>
      <c r="E149" s="1"/>
      <c r="F149" s="1"/>
      <c r="G149" s="1"/>
      <c r="H149" s="1"/>
      <c r="I149" s="1"/>
      <c r="J149" s="16"/>
      <c r="K149" s="1"/>
      <c r="L149" s="1"/>
      <c r="M149" s="1"/>
      <c r="N149" s="1"/>
      <c r="O149" s="1"/>
      <c r="P149" s="1"/>
      <c r="Q149" s="1"/>
      <c r="R149" s="1"/>
      <c r="S149" s="1"/>
      <c r="T149" s="1"/>
    </row>
    <row r="150" spans="2:20" x14ac:dyDescent="0.35">
      <c r="B150" s="32"/>
      <c r="C150" s="32"/>
      <c r="D150" s="15"/>
      <c r="E150" s="1"/>
      <c r="F150" s="1"/>
      <c r="G150" s="1"/>
      <c r="H150" s="1"/>
      <c r="I150" s="1"/>
      <c r="J150" s="16"/>
      <c r="K150" s="1"/>
      <c r="L150" s="1"/>
      <c r="M150" s="1"/>
      <c r="N150" s="1"/>
      <c r="O150" s="1"/>
      <c r="P150" s="1"/>
      <c r="Q150" s="1"/>
      <c r="R150" s="1"/>
      <c r="S150" s="1"/>
      <c r="T150" s="1"/>
    </row>
    <row r="151" spans="2:20" x14ac:dyDescent="0.35">
      <c r="B151" s="32"/>
      <c r="C151" s="32"/>
      <c r="D151" s="15"/>
      <c r="E151" s="1"/>
      <c r="F151" s="1"/>
      <c r="G151" s="1"/>
      <c r="H151" s="1"/>
      <c r="I151" s="1"/>
      <c r="J151" s="16"/>
      <c r="K151" s="1"/>
      <c r="L151" s="1"/>
      <c r="M151" s="1"/>
      <c r="N151" s="1"/>
      <c r="O151" s="1"/>
      <c r="P151" s="1"/>
      <c r="Q151" s="1"/>
      <c r="R151" s="1"/>
      <c r="S151" s="1"/>
      <c r="T151" s="1"/>
    </row>
    <row r="152" spans="2:20" x14ac:dyDescent="0.35">
      <c r="B152" s="32"/>
      <c r="C152" s="32"/>
      <c r="D152" s="15"/>
      <c r="E152" s="1"/>
      <c r="F152" s="1"/>
      <c r="G152" s="1"/>
      <c r="H152" s="1"/>
      <c r="I152" s="1"/>
      <c r="J152" s="16"/>
      <c r="K152" s="1"/>
      <c r="L152" s="1"/>
      <c r="M152" s="1"/>
      <c r="N152" s="1"/>
      <c r="O152" s="1"/>
      <c r="P152" s="1"/>
      <c r="Q152" s="1"/>
      <c r="R152" s="1"/>
      <c r="S152" s="1"/>
      <c r="T152" s="1"/>
    </row>
    <row r="153" spans="2:20" x14ac:dyDescent="0.35">
      <c r="B153" s="32"/>
      <c r="C153" s="32"/>
      <c r="D153" s="15"/>
      <c r="E153" s="1"/>
      <c r="F153" s="1"/>
      <c r="G153" s="1"/>
      <c r="H153" s="1"/>
      <c r="I153" s="1"/>
      <c r="J153" s="16"/>
      <c r="K153" s="1"/>
      <c r="L153" s="1"/>
      <c r="M153" s="1"/>
      <c r="N153" s="1"/>
      <c r="O153" s="1"/>
      <c r="P153" s="1"/>
      <c r="Q153" s="1"/>
      <c r="R153" s="1"/>
      <c r="S153" s="1"/>
      <c r="T153" s="1"/>
    </row>
    <row r="154" spans="2:20" x14ac:dyDescent="0.35">
      <c r="B154" s="32"/>
      <c r="C154" s="32"/>
      <c r="D154" s="15"/>
      <c r="E154" s="1"/>
      <c r="F154" s="1"/>
      <c r="G154" s="1"/>
      <c r="H154" s="1"/>
      <c r="I154" s="1"/>
      <c r="J154" s="16"/>
      <c r="K154" s="1"/>
      <c r="L154" s="1"/>
      <c r="M154" s="1"/>
      <c r="N154" s="1"/>
      <c r="O154" s="1"/>
      <c r="P154" s="1"/>
      <c r="Q154" s="1"/>
      <c r="R154" s="1"/>
      <c r="S154" s="1"/>
      <c r="T154" s="1"/>
    </row>
    <row r="155" spans="2:20" x14ac:dyDescent="0.35">
      <c r="B155" s="32"/>
      <c r="C155" s="32"/>
      <c r="D155" s="15"/>
      <c r="E155" s="1"/>
      <c r="F155" s="1"/>
      <c r="G155" s="1"/>
      <c r="H155" s="1"/>
      <c r="I155" s="1"/>
      <c r="J155" s="16"/>
      <c r="K155" s="1"/>
      <c r="L155" s="1"/>
      <c r="M155" s="1"/>
      <c r="N155" s="1"/>
      <c r="O155" s="1"/>
      <c r="P155" s="1"/>
      <c r="Q155" s="1"/>
      <c r="R155" s="1"/>
      <c r="S155" s="1"/>
      <c r="T155" s="1"/>
    </row>
    <row r="156" spans="2:20" x14ac:dyDescent="0.35">
      <c r="B156" s="32"/>
      <c r="C156" s="32"/>
      <c r="D156" s="15"/>
      <c r="E156" s="1"/>
      <c r="F156" s="1"/>
      <c r="G156" s="1"/>
      <c r="H156" s="1"/>
      <c r="I156" s="1"/>
      <c r="J156" s="16"/>
      <c r="K156" s="1"/>
      <c r="L156" s="1"/>
      <c r="M156" s="1"/>
      <c r="N156" s="1"/>
      <c r="O156" s="1"/>
      <c r="P156" s="1"/>
      <c r="Q156" s="1"/>
      <c r="R156" s="1"/>
      <c r="S156" s="1"/>
      <c r="T156" s="1"/>
    </row>
    <row r="157" spans="2:20" x14ac:dyDescent="0.35">
      <c r="B157" s="32"/>
      <c r="C157" s="32"/>
      <c r="D157" s="15"/>
      <c r="E157" s="1"/>
      <c r="F157" s="1"/>
      <c r="G157" s="1"/>
      <c r="H157" s="1"/>
      <c r="I157" s="1"/>
      <c r="J157" s="16"/>
      <c r="K157" s="1"/>
      <c r="L157" s="1"/>
      <c r="M157" s="1"/>
      <c r="N157" s="1"/>
      <c r="O157" s="1"/>
      <c r="P157" s="1"/>
      <c r="Q157" s="1"/>
      <c r="R157" s="1"/>
      <c r="S157" s="1"/>
      <c r="T157" s="1"/>
    </row>
    <row r="158" spans="2:20" x14ac:dyDescent="0.35">
      <c r="B158" s="32"/>
      <c r="C158" s="32"/>
      <c r="D158" s="15"/>
      <c r="E158" s="1"/>
      <c r="F158" s="1"/>
      <c r="G158" s="1"/>
      <c r="H158" s="1"/>
      <c r="I158" s="1"/>
      <c r="J158" s="16"/>
      <c r="K158" s="1"/>
      <c r="L158" s="1"/>
      <c r="M158" s="1"/>
      <c r="N158" s="1"/>
      <c r="O158" s="1"/>
      <c r="P158" s="1"/>
      <c r="Q158" s="1"/>
      <c r="R158" s="1"/>
      <c r="S158" s="1"/>
      <c r="T158" s="1"/>
    </row>
    <row r="159" spans="2:20" x14ac:dyDescent="0.35">
      <c r="B159" s="32"/>
      <c r="C159" s="32"/>
      <c r="D159" s="15"/>
      <c r="E159" s="1"/>
      <c r="F159" s="1"/>
      <c r="G159" s="1"/>
      <c r="H159" s="1"/>
      <c r="I159" s="1"/>
      <c r="J159" s="16"/>
      <c r="K159" s="1"/>
      <c r="L159" s="1"/>
      <c r="M159" s="1"/>
      <c r="N159" s="1"/>
      <c r="O159" s="1"/>
      <c r="P159" s="1"/>
      <c r="Q159" s="1"/>
      <c r="R159" s="1"/>
      <c r="S159" s="1"/>
      <c r="T159" s="1"/>
    </row>
    <row r="160" spans="2:20" x14ac:dyDescent="0.35">
      <c r="B160" s="32"/>
      <c r="C160" s="32"/>
      <c r="D160" s="15"/>
      <c r="E160" s="1"/>
      <c r="F160" s="1"/>
      <c r="G160" s="1"/>
      <c r="H160" s="1"/>
      <c r="I160" s="1"/>
      <c r="J160" s="16"/>
      <c r="K160" s="1"/>
      <c r="L160" s="1"/>
      <c r="M160" s="1"/>
      <c r="N160" s="1"/>
      <c r="O160" s="1"/>
      <c r="P160" s="1"/>
      <c r="Q160" s="1"/>
      <c r="R160" s="1"/>
      <c r="S160" s="1"/>
      <c r="T160" s="1"/>
    </row>
    <row r="161" spans="2:20" x14ac:dyDescent="0.35">
      <c r="B161" s="32"/>
      <c r="C161" s="32"/>
      <c r="D161" s="15"/>
      <c r="E161" s="1"/>
      <c r="F161" s="1"/>
      <c r="G161" s="1"/>
      <c r="H161" s="1"/>
      <c r="I161" s="1"/>
      <c r="J161" s="16"/>
      <c r="K161" s="1"/>
      <c r="L161" s="1"/>
      <c r="M161" s="1"/>
      <c r="N161" s="1"/>
      <c r="O161" s="1"/>
      <c r="P161" s="1"/>
      <c r="Q161" s="1"/>
      <c r="R161" s="1"/>
      <c r="S161" s="1"/>
      <c r="T161" s="1"/>
    </row>
    <row r="162" spans="2:20" x14ac:dyDescent="0.35">
      <c r="B162" s="32"/>
      <c r="C162" s="32"/>
      <c r="D162" s="15"/>
      <c r="E162" s="1"/>
      <c r="F162" s="1"/>
      <c r="G162" s="1"/>
      <c r="H162" s="1"/>
      <c r="I162" s="1"/>
      <c r="J162" s="16"/>
      <c r="K162" s="1"/>
      <c r="L162" s="1"/>
      <c r="M162" s="1"/>
      <c r="N162" s="1"/>
      <c r="O162" s="1"/>
      <c r="P162" s="1"/>
      <c r="Q162" s="1"/>
      <c r="R162" s="1"/>
      <c r="S162" s="1"/>
      <c r="T162" s="1"/>
    </row>
    <row r="163" spans="2:20" x14ac:dyDescent="0.35">
      <c r="B163" s="32"/>
      <c r="C163" s="32"/>
      <c r="D163" s="15"/>
      <c r="E163" s="1"/>
      <c r="F163" s="1"/>
      <c r="G163" s="1"/>
      <c r="H163" s="1"/>
      <c r="I163" s="1"/>
      <c r="J163" s="16"/>
      <c r="K163" s="1"/>
      <c r="L163" s="1"/>
      <c r="M163" s="1"/>
      <c r="N163" s="1"/>
      <c r="O163" s="1"/>
      <c r="P163" s="1"/>
      <c r="Q163" s="1"/>
      <c r="R163" s="1"/>
      <c r="S163" s="1"/>
      <c r="T163" s="1"/>
    </row>
    <row r="164" spans="2:20" x14ac:dyDescent="0.35">
      <c r="B164" s="32"/>
      <c r="C164" s="32"/>
      <c r="D164" s="15"/>
      <c r="E164" s="1"/>
      <c r="F164" s="1"/>
      <c r="G164" s="1"/>
      <c r="H164" s="1"/>
      <c r="I164" s="1"/>
      <c r="J164" s="16"/>
      <c r="K164" s="1"/>
      <c r="L164" s="1"/>
      <c r="M164" s="1"/>
      <c r="N164" s="1"/>
      <c r="O164" s="1"/>
      <c r="P164" s="1"/>
      <c r="Q164" s="1"/>
      <c r="R164" s="1"/>
      <c r="S164" s="1"/>
      <c r="T164" s="1"/>
    </row>
    <row r="165" spans="2:20" x14ac:dyDescent="0.35">
      <c r="B165" s="32"/>
      <c r="C165" s="32"/>
      <c r="D165" s="15"/>
      <c r="E165" s="1"/>
      <c r="F165" s="1"/>
      <c r="G165" s="1"/>
      <c r="H165" s="1"/>
      <c r="I165" s="1"/>
      <c r="J165" s="16"/>
      <c r="K165" s="1"/>
      <c r="L165" s="1"/>
      <c r="M165" s="1"/>
      <c r="N165" s="1"/>
      <c r="O165" s="1"/>
      <c r="P165" s="1"/>
      <c r="Q165" s="1"/>
      <c r="R165" s="1"/>
      <c r="S165" s="1"/>
      <c r="T165" s="1"/>
    </row>
    <row r="166" spans="2:20" x14ac:dyDescent="0.35">
      <c r="B166" s="32"/>
      <c r="C166" s="32"/>
      <c r="D166" s="15"/>
      <c r="E166" s="1"/>
      <c r="F166" s="1"/>
      <c r="G166" s="1"/>
      <c r="H166" s="1"/>
      <c r="I166" s="1"/>
      <c r="J166" s="16"/>
      <c r="K166" s="1"/>
      <c r="L166" s="1"/>
      <c r="M166" s="1"/>
      <c r="N166" s="1"/>
      <c r="O166" s="1"/>
      <c r="P166" s="1"/>
      <c r="Q166" s="1"/>
      <c r="R166" s="1"/>
      <c r="S166" s="1"/>
      <c r="T166" s="1"/>
    </row>
    <row r="167" spans="2:20" x14ac:dyDescent="0.35">
      <c r="B167" s="32"/>
      <c r="C167" s="32"/>
      <c r="D167" s="15"/>
      <c r="E167" s="1"/>
      <c r="F167" s="1"/>
      <c r="G167" s="1"/>
      <c r="H167" s="1"/>
      <c r="I167" s="1"/>
      <c r="J167" s="16"/>
      <c r="K167" s="1"/>
      <c r="L167" s="1"/>
      <c r="M167" s="1"/>
      <c r="N167" s="1"/>
      <c r="O167" s="1"/>
      <c r="P167" s="1"/>
      <c r="Q167" s="1"/>
      <c r="R167" s="1"/>
      <c r="S167" s="1"/>
      <c r="T167" s="1"/>
    </row>
    <row r="168" spans="2:20" x14ac:dyDescent="0.35">
      <c r="B168" s="32"/>
      <c r="C168" s="32"/>
      <c r="D168" s="15"/>
      <c r="E168" s="1"/>
      <c r="F168" s="1"/>
      <c r="G168" s="1"/>
      <c r="H168" s="1"/>
      <c r="I168" s="1"/>
      <c r="J168" s="16"/>
      <c r="K168" s="1"/>
      <c r="L168" s="1"/>
      <c r="M168" s="1"/>
      <c r="N168" s="1"/>
      <c r="O168" s="1"/>
      <c r="P168" s="1"/>
      <c r="Q168" s="1"/>
      <c r="R168" s="1"/>
      <c r="S168" s="1"/>
      <c r="T168" s="1"/>
    </row>
    <row r="169" spans="2:20" x14ac:dyDescent="0.35">
      <c r="B169" s="32"/>
      <c r="C169" s="32"/>
      <c r="D169" s="15"/>
      <c r="E169" s="1"/>
      <c r="F169" s="1"/>
      <c r="G169" s="1"/>
      <c r="H169" s="1"/>
      <c r="I169" s="1"/>
      <c r="J169" s="16"/>
      <c r="K169" s="1"/>
      <c r="L169" s="1"/>
      <c r="M169" s="1"/>
      <c r="N169" s="1"/>
      <c r="O169" s="1"/>
      <c r="P169" s="1"/>
      <c r="Q169" s="1"/>
      <c r="R169" s="1"/>
      <c r="S169" s="1"/>
      <c r="T169" s="1"/>
    </row>
    <row r="170" spans="2:20" x14ac:dyDescent="0.35">
      <c r="B170" s="32"/>
      <c r="C170" s="32"/>
      <c r="D170" s="15"/>
      <c r="E170" s="1"/>
      <c r="F170" s="1"/>
      <c r="G170" s="1"/>
      <c r="H170" s="1"/>
      <c r="I170" s="1"/>
      <c r="J170" s="16"/>
      <c r="K170" s="1"/>
      <c r="L170" s="1"/>
      <c r="M170" s="1"/>
      <c r="N170" s="1"/>
      <c r="O170" s="1"/>
      <c r="P170" s="1"/>
      <c r="Q170" s="1"/>
      <c r="R170" s="1"/>
      <c r="S170" s="1"/>
      <c r="T170" s="1"/>
    </row>
    <row r="171" spans="2:20" x14ac:dyDescent="0.35">
      <c r="B171" s="32"/>
      <c r="C171" s="32"/>
      <c r="D171" s="15"/>
      <c r="E171" s="1"/>
      <c r="F171" s="1"/>
      <c r="G171" s="1"/>
      <c r="H171" s="1"/>
      <c r="I171" s="1"/>
      <c r="J171" s="16"/>
      <c r="K171" s="1"/>
      <c r="L171" s="1"/>
      <c r="M171" s="1"/>
      <c r="N171" s="1"/>
      <c r="O171" s="1"/>
      <c r="P171" s="1"/>
      <c r="Q171" s="1"/>
      <c r="R171" s="1"/>
      <c r="S171" s="1"/>
      <c r="T171" s="1"/>
    </row>
    <row r="172" spans="2:20" x14ac:dyDescent="0.35">
      <c r="B172" s="32"/>
      <c r="C172" s="32"/>
      <c r="D172" s="15"/>
      <c r="E172" s="1"/>
      <c r="F172" s="1"/>
      <c r="G172" s="1"/>
      <c r="H172" s="1"/>
      <c r="I172" s="1"/>
      <c r="J172" s="16"/>
      <c r="K172" s="1"/>
      <c r="L172" s="1"/>
      <c r="M172" s="1"/>
      <c r="N172" s="1"/>
      <c r="O172" s="1"/>
      <c r="P172" s="1"/>
      <c r="Q172" s="1"/>
      <c r="R172" s="1"/>
      <c r="S172" s="1"/>
      <c r="T172" s="1"/>
    </row>
    <row r="173" spans="2:20" x14ac:dyDescent="0.35">
      <c r="B173" s="32"/>
      <c r="C173" s="32"/>
      <c r="D173" s="15"/>
      <c r="E173" s="1"/>
      <c r="F173" s="1"/>
      <c r="G173" s="1"/>
      <c r="H173" s="1"/>
      <c r="I173" s="1"/>
      <c r="J173" s="16"/>
      <c r="K173" s="1"/>
      <c r="L173" s="1"/>
      <c r="M173" s="1"/>
      <c r="N173" s="1"/>
      <c r="O173" s="1"/>
      <c r="P173" s="1"/>
      <c r="Q173" s="1"/>
      <c r="R173" s="1"/>
      <c r="S173" s="1"/>
      <c r="T173" s="1"/>
    </row>
    <row r="174" spans="2:20" x14ac:dyDescent="0.35">
      <c r="B174" s="32"/>
      <c r="C174" s="32"/>
      <c r="D174" s="15"/>
      <c r="E174" s="1"/>
      <c r="F174" s="1"/>
      <c r="G174" s="1"/>
      <c r="H174" s="1"/>
      <c r="I174" s="1"/>
      <c r="J174" s="16"/>
      <c r="K174" s="1"/>
      <c r="L174" s="1"/>
      <c r="M174" s="1"/>
      <c r="N174" s="1"/>
      <c r="O174" s="1"/>
      <c r="P174" s="1"/>
      <c r="Q174" s="1"/>
      <c r="R174" s="1"/>
      <c r="S174" s="1"/>
      <c r="T174" s="1"/>
    </row>
    <row r="175" spans="2:20" x14ac:dyDescent="0.35">
      <c r="B175" s="32"/>
      <c r="C175" s="32"/>
      <c r="D175" s="15"/>
      <c r="E175" s="1"/>
      <c r="F175" s="1"/>
      <c r="G175" s="1"/>
      <c r="H175" s="1"/>
      <c r="I175" s="1"/>
      <c r="J175" s="16"/>
      <c r="K175" s="1"/>
      <c r="L175" s="1"/>
      <c r="M175" s="1"/>
      <c r="N175" s="1"/>
      <c r="O175" s="1"/>
      <c r="P175" s="1"/>
      <c r="Q175" s="1"/>
      <c r="R175" s="1"/>
      <c r="S175" s="1"/>
      <c r="T175" s="1"/>
    </row>
    <row r="176" spans="2:20" x14ac:dyDescent="0.35">
      <c r="B176" s="32"/>
      <c r="C176" s="32"/>
      <c r="D176" s="15"/>
      <c r="E176" s="1"/>
      <c r="F176" s="1"/>
      <c r="G176" s="1"/>
      <c r="H176" s="1"/>
      <c r="I176" s="1"/>
      <c r="J176" s="16"/>
      <c r="K176" s="1"/>
      <c r="L176" s="1"/>
      <c r="M176" s="1"/>
      <c r="N176" s="1"/>
      <c r="O176" s="1"/>
      <c r="P176" s="1"/>
      <c r="Q176" s="1"/>
      <c r="R176" s="1"/>
      <c r="S176" s="1"/>
      <c r="T176" s="1"/>
    </row>
    <row r="177" spans="2:20" x14ac:dyDescent="0.35">
      <c r="B177" s="32"/>
      <c r="C177" s="32"/>
      <c r="D177" s="15"/>
      <c r="E177" s="1"/>
      <c r="F177" s="1"/>
      <c r="G177" s="1"/>
      <c r="H177" s="1"/>
      <c r="I177" s="1"/>
      <c r="J177" s="16"/>
      <c r="K177" s="1"/>
      <c r="L177" s="1"/>
      <c r="M177" s="1"/>
      <c r="N177" s="1"/>
      <c r="O177" s="1"/>
      <c r="P177" s="1"/>
      <c r="Q177" s="1"/>
      <c r="R177" s="1"/>
      <c r="S177" s="1"/>
      <c r="T177" s="1"/>
    </row>
    <row r="178" spans="2:20" x14ac:dyDescent="0.35">
      <c r="B178" s="32"/>
      <c r="C178" s="32"/>
      <c r="D178" s="15"/>
      <c r="E178" s="1"/>
      <c r="F178" s="1"/>
      <c r="G178" s="1"/>
      <c r="H178" s="1"/>
      <c r="I178" s="1"/>
      <c r="J178" s="16"/>
      <c r="K178" s="1"/>
      <c r="L178" s="1"/>
      <c r="M178" s="1"/>
      <c r="N178" s="1"/>
      <c r="O178" s="1"/>
      <c r="P178" s="1"/>
      <c r="Q178" s="1"/>
      <c r="R178" s="1"/>
      <c r="S178" s="1"/>
      <c r="T178" s="1"/>
    </row>
    <row r="179" spans="2:20" x14ac:dyDescent="0.35">
      <c r="B179" s="32"/>
      <c r="C179" s="32"/>
      <c r="D179" s="15"/>
      <c r="E179" s="1"/>
      <c r="F179" s="1"/>
      <c r="G179" s="1"/>
      <c r="H179" s="1"/>
      <c r="I179" s="1"/>
      <c r="J179" s="16"/>
      <c r="K179" s="1"/>
      <c r="L179" s="1"/>
      <c r="M179" s="1"/>
      <c r="N179" s="1"/>
      <c r="O179" s="1"/>
      <c r="P179" s="1"/>
      <c r="Q179" s="1"/>
      <c r="R179" s="1"/>
      <c r="S179" s="1"/>
      <c r="T179" s="1"/>
    </row>
    <row r="180" spans="2:20" x14ac:dyDescent="0.35">
      <c r="B180" s="32"/>
      <c r="C180" s="32"/>
      <c r="D180" s="15"/>
      <c r="E180" s="1"/>
      <c r="F180" s="1"/>
      <c r="G180" s="1"/>
      <c r="H180" s="1"/>
      <c r="I180" s="1"/>
      <c r="J180" s="16"/>
      <c r="K180" s="1"/>
      <c r="L180" s="1"/>
      <c r="M180" s="1"/>
      <c r="N180" s="1"/>
      <c r="O180" s="1"/>
      <c r="P180" s="1"/>
      <c r="Q180" s="1"/>
      <c r="R180" s="1"/>
      <c r="S180" s="1"/>
      <c r="T180" s="1"/>
    </row>
    <row r="181" spans="2:20" x14ac:dyDescent="0.35">
      <c r="B181" s="32"/>
      <c r="C181" s="32"/>
      <c r="D181" s="15"/>
      <c r="E181" s="1"/>
      <c r="F181" s="1"/>
      <c r="G181" s="1"/>
      <c r="H181" s="1"/>
      <c r="I181" s="1"/>
      <c r="J181" s="16"/>
      <c r="K181" s="1"/>
      <c r="L181" s="1"/>
      <c r="M181" s="1"/>
      <c r="N181" s="1"/>
      <c r="O181" s="1"/>
      <c r="P181" s="1"/>
      <c r="Q181" s="1"/>
      <c r="R181" s="1"/>
      <c r="S181" s="1"/>
      <c r="T181" s="1"/>
    </row>
    <row r="182" spans="2:20" x14ac:dyDescent="0.35">
      <c r="B182" s="32"/>
      <c r="C182" s="32"/>
      <c r="D182" s="15"/>
      <c r="E182" s="1"/>
      <c r="F182" s="1"/>
      <c r="G182" s="1"/>
      <c r="H182" s="1"/>
      <c r="I182" s="1"/>
      <c r="J182" s="16"/>
      <c r="K182" s="1"/>
      <c r="L182" s="1"/>
      <c r="M182" s="1"/>
      <c r="N182" s="1"/>
      <c r="O182" s="1"/>
      <c r="P182" s="1"/>
      <c r="Q182" s="1"/>
      <c r="R182" s="1"/>
      <c r="S182" s="1"/>
      <c r="T182" s="1"/>
    </row>
    <row r="183" spans="2:20" x14ac:dyDescent="0.35">
      <c r="B183" s="32"/>
      <c r="C183" s="32"/>
      <c r="D183" s="15"/>
      <c r="E183" s="1"/>
      <c r="F183" s="1"/>
      <c r="G183" s="1"/>
      <c r="H183" s="1"/>
      <c r="I183" s="1"/>
      <c r="J183" s="16"/>
      <c r="K183" s="1"/>
      <c r="L183" s="1"/>
      <c r="M183" s="1"/>
      <c r="N183" s="1"/>
      <c r="O183" s="1"/>
      <c r="P183" s="1"/>
      <c r="Q183" s="1"/>
      <c r="R183" s="1"/>
      <c r="S183" s="1"/>
      <c r="T183" s="1"/>
    </row>
    <row r="184" spans="2:20" x14ac:dyDescent="0.35">
      <c r="B184" s="32"/>
      <c r="C184" s="32"/>
      <c r="D184" s="15"/>
      <c r="E184" s="1"/>
      <c r="F184" s="1"/>
      <c r="G184" s="1"/>
      <c r="H184" s="1"/>
      <c r="I184" s="1"/>
      <c r="J184" s="16"/>
      <c r="K184" s="1"/>
      <c r="L184" s="1"/>
      <c r="M184" s="1"/>
      <c r="N184" s="1"/>
      <c r="O184" s="1"/>
      <c r="P184" s="1"/>
      <c r="Q184" s="1"/>
      <c r="R184" s="1"/>
      <c r="S184" s="1"/>
      <c r="T184" s="1"/>
    </row>
    <row r="185" spans="2:20" x14ac:dyDescent="0.35">
      <c r="B185" s="32"/>
      <c r="C185" s="32"/>
      <c r="D185" s="15"/>
      <c r="E185" s="1"/>
      <c r="F185" s="1"/>
      <c r="G185" s="1"/>
      <c r="H185" s="1"/>
      <c r="I185" s="1"/>
      <c r="J185" s="16"/>
      <c r="K185" s="1"/>
      <c r="L185" s="1"/>
      <c r="M185" s="1"/>
      <c r="N185" s="1"/>
      <c r="O185" s="1"/>
      <c r="P185" s="1"/>
      <c r="Q185" s="1"/>
      <c r="R185" s="1"/>
      <c r="S185" s="1"/>
      <c r="T185" s="1"/>
    </row>
    <row r="186" spans="2:20" x14ac:dyDescent="0.35">
      <c r="B186" s="32"/>
      <c r="C186" s="32"/>
      <c r="D186" s="15"/>
      <c r="E186" s="1"/>
      <c r="F186" s="1"/>
      <c r="G186" s="1"/>
      <c r="H186" s="1"/>
      <c r="I186" s="1"/>
      <c r="J186" s="16"/>
      <c r="K186" s="1"/>
      <c r="L186" s="1"/>
      <c r="M186" s="1"/>
      <c r="N186" s="1"/>
      <c r="O186" s="1"/>
      <c r="P186" s="1"/>
      <c r="Q186" s="1"/>
      <c r="R186" s="1"/>
      <c r="S186" s="1"/>
      <c r="T186" s="1"/>
    </row>
    <row r="187" spans="2:20" x14ac:dyDescent="0.35">
      <c r="B187" s="32"/>
      <c r="C187" s="32"/>
      <c r="D187" s="15"/>
      <c r="E187" s="1"/>
      <c r="F187" s="1"/>
      <c r="G187" s="1"/>
      <c r="H187" s="1"/>
      <c r="I187" s="1"/>
      <c r="J187" s="16"/>
      <c r="K187" s="1"/>
      <c r="L187" s="1"/>
      <c r="M187" s="1"/>
      <c r="N187" s="1"/>
      <c r="O187" s="1"/>
      <c r="P187" s="1"/>
      <c r="Q187" s="1"/>
      <c r="R187" s="1"/>
      <c r="S187" s="1"/>
      <c r="T187" s="1"/>
    </row>
    <row r="188" spans="2:20" x14ac:dyDescent="0.35">
      <c r="B188" s="32"/>
      <c r="C188" s="32"/>
      <c r="D188" s="15"/>
      <c r="E188" s="1"/>
      <c r="F188" s="1"/>
      <c r="G188" s="1"/>
      <c r="H188" s="1"/>
      <c r="I188" s="1"/>
      <c r="J188" s="16"/>
      <c r="K188" s="1"/>
      <c r="L188" s="1"/>
      <c r="M188" s="1"/>
      <c r="N188" s="1"/>
      <c r="O188" s="1"/>
      <c r="P188" s="1"/>
      <c r="Q188" s="1"/>
      <c r="R188" s="1"/>
      <c r="S188" s="1"/>
      <c r="T188" s="1"/>
    </row>
    <row r="189" spans="2:20" x14ac:dyDescent="0.35">
      <c r="B189" s="32"/>
      <c r="C189" s="32"/>
      <c r="D189" s="15"/>
      <c r="E189" s="1"/>
      <c r="F189" s="1"/>
      <c r="G189" s="1"/>
      <c r="H189" s="1"/>
      <c r="I189" s="1"/>
      <c r="J189" s="16"/>
      <c r="K189" s="1"/>
      <c r="L189" s="1"/>
      <c r="M189" s="1"/>
      <c r="N189" s="1"/>
      <c r="O189" s="1"/>
      <c r="P189" s="1"/>
      <c r="Q189" s="1"/>
      <c r="R189" s="1"/>
      <c r="S189" s="1"/>
      <c r="T189" s="1"/>
    </row>
    <row r="190" spans="2:20" x14ac:dyDescent="0.35">
      <c r="B190" s="32"/>
      <c r="C190" s="32"/>
      <c r="D190" s="15"/>
      <c r="E190" s="1"/>
      <c r="F190" s="1"/>
      <c r="G190" s="1"/>
      <c r="H190" s="1"/>
      <c r="I190" s="1"/>
      <c r="J190" s="16"/>
      <c r="K190" s="1"/>
      <c r="L190" s="1"/>
      <c r="M190" s="1"/>
      <c r="N190" s="1"/>
      <c r="O190" s="1"/>
      <c r="P190" s="1"/>
      <c r="Q190" s="1"/>
      <c r="R190" s="1"/>
      <c r="S190" s="1"/>
      <c r="T190" s="1"/>
    </row>
    <row r="191" spans="2:20" x14ac:dyDescent="0.35">
      <c r="B191" s="32"/>
      <c r="C191" s="32"/>
      <c r="D191" s="15"/>
      <c r="E191" s="1"/>
      <c r="F191" s="1"/>
      <c r="G191" s="1"/>
      <c r="H191" s="1"/>
      <c r="I191" s="1"/>
      <c r="J191" s="16"/>
      <c r="K191" s="1"/>
      <c r="L191" s="1"/>
      <c r="M191" s="1"/>
      <c r="N191" s="1"/>
      <c r="O191" s="1"/>
      <c r="P191" s="1"/>
      <c r="Q191" s="1"/>
      <c r="R191" s="1"/>
      <c r="S191" s="1"/>
      <c r="T191" s="1"/>
    </row>
    <row r="192" spans="2:20" x14ac:dyDescent="0.35">
      <c r="B192" s="32"/>
      <c r="C192" s="32"/>
      <c r="D192" s="15"/>
      <c r="E192" s="1"/>
      <c r="F192" s="1"/>
      <c r="G192" s="1"/>
      <c r="H192" s="1"/>
      <c r="I192" s="1"/>
      <c r="J192" s="16"/>
      <c r="K192" s="1"/>
      <c r="L192" s="1"/>
      <c r="M192" s="1"/>
      <c r="N192" s="1"/>
      <c r="O192" s="1"/>
      <c r="P192" s="1"/>
      <c r="Q192" s="1"/>
      <c r="R192" s="1"/>
      <c r="S192" s="1"/>
      <c r="T192" s="1"/>
    </row>
    <row r="193" spans="2:20" x14ac:dyDescent="0.35">
      <c r="B193" s="32"/>
      <c r="C193" s="32"/>
      <c r="D193" s="15"/>
      <c r="E193" s="1"/>
      <c r="F193" s="1"/>
      <c r="G193" s="1"/>
      <c r="H193" s="1"/>
      <c r="I193" s="1"/>
      <c r="J193" s="16"/>
      <c r="K193" s="1"/>
      <c r="L193" s="1"/>
      <c r="M193" s="1"/>
      <c r="N193" s="1"/>
      <c r="O193" s="1"/>
      <c r="P193" s="1"/>
      <c r="Q193" s="1"/>
      <c r="R193" s="1"/>
      <c r="S193" s="1"/>
      <c r="T193" s="1"/>
    </row>
    <row r="194" spans="2:20" x14ac:dyDescent="0.35">
      <c r="B194" s="32"/>
      <c r="C194" s="32"/>
      <c r="D194" s="15"/>
      <c r="E194" s="1"/>
      <c r="F194" s="1"/>
      <c r="G194" s="1"/>
      <c r="H194" s="1"/>
      <c r="I194" s="1"/>
      <c r="J194" s="16"/>
      <c r="K194" s="1"/>
      <c r="L194" s="1"/>
      <c r="M194" s="1"/>
      <c r="N194" s="1"/>
      <c r="O194" s="1"/>
      <c r="P194" s="1"/>
      <c r="Q194" s="1"/>
      <c r="R194" s="1"/>
      <c r="S194" s="1"/>
      <c r="T194" s="1"/>
    </row>
    <row r="195" spans="2:20" x14ac:dyDescent="0.35">
      <c r="B195" s="32"/>
      <c r="C195" s="32"/>
      <c r="D195" s="15"/>
      <c r="E195" s="1"/>
      <c r="F195" s="1"/>
      <c r="G195" s="1"/>
      <c r="H195" s="1"/>
      <c r="I195" s="1"/>
      <c r="J195" s="16"/>
      <c r="K195" s="1"/>
      <c r="L195" s="1"/>
      <c r="M195" s="1"/>
      <c r="N195" s="1"/>
      <c r="O195" s="1"/>
      <c r="P195" s="1"/>
      <c r="Q195" s="1"/>
      <c r="R195" s="1"/>
      <c r="S195" s="1"/>
      <c r="T195" s="1"/>
    </row>
    <row r="196" spans="2:20" x14ac:dyDescent="0.35">
      <c r="B196" s="32"/>
      <c r="C196" s="32"/>
      <c r="D196" s="15"/>
      <c r="E196" s="1"/>
      <c r="F196" s="1"/>
      <c r="G196" s="1"/>
      <c r="H196" s="1"/>
      <c r="I196" s="1"/>
      <c r="J196" s="16"/>
      <c r="K196" s="1"/>
      <c r="L196" s="1"/>
      <c r="M196" s="1"/>
      <c r="N196" s="1"/>
      <c r="O196" s="1"/>
      <c r="P196" s="1"/>
      <c r="Q196" s="1"/>
      <c r="R196" s="1"/>
      <c r="S196" s="1"/>
      <c r="T196" s="1"/>
    </row>
    <row r="197" spans="2:20" x14ac:dyDescent="0.35">
      <c r="B197" s="32"/>
      <c r="C197" s="32"/>
      <c r="D197" s="15"/>
      <c r="E197" s="1"/>
      <c r="F197" s="1"/>
      <c r="G197" s="1"/>
      <c r="H197" s="1"/>
      <c r="I197" s="1"/>
      <c r="J197" s="16"/>
      <c r="K197" s="1"/>
      <c r="L197" s="1"/>
      <c r="M197" s="1"/>
      <c r="N197" s="1"/>
      <c r="O197" s="1"/>
      <c r="P197" s="1"/>
      <c r="Q197" s="1"/>
      <c r="R197" s="1"/>
      <c r="S197" s="1"/>
      <c r="T197" s="1"/>
    </row>
    <row r="198" spans="2:20" x14ac:dyDescent="0.35">
      <c r="B198" s="32"/>
      <c r="C198" s="32"/>
      <c r="D198" s="15"/>
      <c r="E198" s="1"/>
      <c r="F198" s="1"/>
      <c r="G198" s="1"/>
      <c r="H198" s="1"/>
      <c r="I198" s="1"/>
      <c r="J198" s="16"/>
      <c r="K198" s="1"/>
      <c r="L198" s="1"/>
      <c r="M198" s="1"/>
      <c r="N198" s="1"/>
      <c r="O198" s="1"/>
      <c r="P198" s="1"/>
      <c r="Q198" s="1"/>
      <c r="R198" s="1"/>
      <c r="S198" s="1"/>
      <c r="T198" s="1"/>
    </row>
    <row r="199" spans="2:20" x14ac:dyDescent="0.35">
      <c r="B199" s="32"/>
      <c r="C199" s="32"/>
      <c r="D199" s="15"/>
      <c r="E199" s="1"/>
      <c r="F199" s="1"/>
      <c r="G199" s="1"/>
      <c r="H199" s="1"/>
      <c r="I199" s="1"/>
      <c r="J199" s="16"/>
      <c r="K199" s="1"/>
      <c r="L199" s="1"/>
      <c r="M199" s="1"/>
      <c r="N199" s="1"/>
      <c r="O199" s="1"/>
      <c r="P199" s="1"/>
      <c r="Q199" s="1"/>
      <c r="R199" s="1"/>
      <c r="S199" s="1"/>
      <c r="T199" s="1"/>
    </row>
    <row r="200" spans="2:20" x14ac:dyDescent="0.35">
      <c r="B200" s="32"/>
      <c r="C200" s="32"/>
      <c r="D200" s="15"/>
      <c r="E200" s="1"/>
      <c r="F200" s="1"/>
      <c r="G200" s="1"/>
      <c r="H200" s="1"/>
      <c r="I200" s="1"/>
      <c r="J200" s="16"/>
      <c r="K200" s="1"/>
      <c r="L200" s="1"/>
      <c r="M200" s="1"/>
      <c r="N200" s="1"/>
      <c r="O200" s="1"/>
      <c r="P200" s="1"/>
      <c r="Q200" s="1"/>
      <c r="R200" s="1"/>
      <c r="S200" s="1"/>
      <c r="T200" s="1"/>
    </row>
    <row r="201" spans="2:20" x14ac:dyDescent="0.35">
      <c r="B201" s="32"/>
      <c r="C201" s="32"/>
      <c r="D201" s="15"/>
      <c r="E201" s="1"/>
      <c r="F201" s="1"/>
      <c r="G201" s="1"/>
      <c r="H201" s="1"/>
      <c r="I201" s="1"/>
      <c r="J201" s="16"/>
      <c r="K201" s="1"/>
      <c r="L201" s="1"/>
      <c r="M201" s="1"/>
      <c r="N201" s="1"/>
      <c r="O201" s="1"/>
      <c r="P201" s="1"/>
      <c r="Q201" s="1"/>
      <c r="R201" s="1"/>
      <c r="S201" s="1"/>
      <c r="T201" s="1"/>
    </row>
    <row r="202" spans="2:20" x14ac:dyDescent="0.35">
      <c r="B202" s="32"/>
      <c r="C202" s="32"/>
      <c r="D202" s="15"/>
      <c r="E202" s="1"/>
      <c r="F202" s="1"/>
      <c r="G202" s="1"/>
      <c r="H202" s="1"/>
      <c r="I202" s="1"/>
      <c r="J202" s="16"/>
      <c r="K202" s="1"/>
      <c r="L202" s="1"/>
      <c r="M202" s="1"/>
      <c r="N202" s="1"/>
      <c r="O202" s="1"/>
      <c r="P202" s="1"/>
      <c r="Q202" s="1"/>
      <c r="R202" s="1"/>
      <c r="S202" s="1"/>
      <c r="T202" s="1"/>
    </row>
    <row r="203" spans="2:20" x14ac:dyDescent="0.35">
      <c r="B203" s="32"/>
      <c r="C203" s="32"/>
      <c r="D203" s="15"/>
      <c r="E203" s="1"/>
      <c r="F203" s="1"/>
      <c r="G203" s="1"/>
      <c r="H203" s="1"/>
      <c r="I203" s="1"/>
      <c r="J203" s="16"/>
      <c r="K203" s="1"/>
      <c r="L203" s="1"/>
      <c r="M203" s="1"/>
      <c r="N203" s="1"/>
      <c r="O203" s="1"/>
      <c r="P203" s="1"/>
      <c r="Q203" s="1"/>
      <c r="R203" s="1"/>
      <c r="S203" s="1"/>
      <c r="T203" s="1"/>
    </row>
    <row r="204" spans="2:20" x14ac:dyDescent="0.35">
      <c r="B204" s="32"/>
      <c r="C204" s="32"/>
      <c r="D204" s="15"/>
      <c r="E204" s="1"/>
      <c r="F204" s="1"/>
      <c r="G204" s="1"/>
      <c r="H204" s="1"/>
      <c r="I204" s="1"/>
      <c r="J204" s="16"/>
      <c r="K204" s="1"/>
      <c r="L204" s="1"/>
      <c r="M204" s="1"/>
      <c r="N204" s="1"/>
      <c r="O204" s="1"/>
      <c r="P204" s="1"/>
      <c r="Q204" s="1"/>
      <c r="R204" s="1"/>
      <c r="S204" s="1"/>
      <c r="T204" s="1"/>
    </row>
    <row r="205" spans="2:20" x14ac:dyDescent="0.35">
      <c r="B205" s="32"/>
      <c r="C205" s="32"/>
      <c r="D205" s="15"/>
      <c r="E205" s="1"/>
      <c r="F205" s="1"/>
      <c r="G205" s="1"/>
      <c r="H205" s="1"/>
      <c r="I205" s="1"/>
      <c r="J205" s="16"/>
      <c r="K205" s="1"/>
      <c r="L205" s="1"/>
      <c r="M205" s="1"/>
      <c r="N205" s="1"/>
      <c r="O205" s="1"/>
      <c r="P205" s="1"/>
      <c r="Q205" s="1"/>
      <c r="R205" s="1"/>
      <c r="S205" s="1"/>
      <c r="T205" s="1"/>
    </row>
    <row r="206" spans="2:20" x14ac:dyDescent="0.35">
      <c r="B206" s="32"/>
      <c r="C206" s="32"/>
      <c r="D206" s="15"/>
      <c r="E206" s="1"/>
      <c r="F206" s="1"/>
      <c r="G206" s="1"/>
      <c r="H206" s="1"/>
      <c r="I206" s="1"/>
      <c r="J206" s="16"/>
      <c r="K206" s="1"/>
      <c r="L206" s="1"/>
      <c r="M206" s="1"/>
      <c r="N206" s="1"/>
      <c r="O206" s="1"/>
      <c r="P206" s="1"/>
      <c r="Q206" s="1"/>
      <c r="R206" s="1"/>
      <c r="S206" s="1"/>
      <c r="T206" s="1"/>
    </row>
    <row r="207" spans="2:20" x14ac:dyDescent="0.35">
      <c r="B207" s="32"/>
      <c r="C207" s="32"/>
      <c r="D207" s="15"/>
      <c r="E207" s="1"/>
      <c r="F207" s="1"/>
      <c r="G207" s="1"/>
      <c r="H207" s="1"/>
      <c r="I207" s="1"/>
      <c r="J207" s="16"/>
      <c r="K207" s="1"/>
      <c r="L207" s="1"/>
      <c r="M207" s="1"/>
      <c r="N207" s="1"/>
      <c r="O207" s="1"/>
      <c r="P207" s="1"/>
      <c r="Q207" s="1"/>
      <c r="R207" s="1"/>
      <c r="S207" s="1"/>
      <c r="T207" s="1"/>
    </row>
    <row r="208" spans="2:20" x14ac:dyDescent="0.35">
      <c r="B208" s="32"/>
      <c r="C208" s="32"/>
      <c r="D208" s="15"/>
      <c r="E208" s="1"/>
      <c r="F208" s="1"/>
      <c r="G208" s="1"/>
      <c r="H208" s="1"/>
      <c r="I208" s="1"/>
      <c r="J208" s="16"/>
      <c r="K208" s="1"/>
      <c r="L208" s="1"/>
      <c r="M208" s="1"/>
      <c r="N208" s="1"/>
      <c r="O208" s="1"/>
      <c r="P208" s="1"/>
      <c r="Q208" s="1"/>
      <c r="R208" s="1"/>
      <c r="S208" s="1"/>
      <c r="T208" s="1"/>
    </row>
    <row r="209" spans="2:20" x14ac:dyDescent="0.35">
      <c r="B209" s="32"/>
      <c r="C209" s="32"/>
      <c r="D209" s="15"/>
      <c r="E209" s="1"/>
      <c r="F209" s="1"/>
      <c r="G209" s="1"/>
      <c r="H209" s="1"/>
      <c r="I209" s="1"/>
      <c r="J209" s="16"/>
      <c r="K209" s="1"/>
      <c r="L209" s="1"/>
      <c r="M209" s="1"/>
      <c r="N209" s="1"/>
      <c r="O209" s="1"/>
      <c r="P209" s="1"/>
      <c r="Q209" s="1"/>
      <c r="R209" s="1"/>
      <c r="S209" s="1"/>
      <c r="T209" s="1"/>
    </row>
    <row r="210" spans="2:20" x14ac:dyDescent="0.35">
      <c r="B210" s="32"/>
      <c r="C210" s="32"/>
      <c r="D210" s="15"/>
      <c r="E210" s="1"/>
      <c r="F210" s="1"/>
      <c r="G210" s="1"/>
      <c r="H210" s="1"/>
      <c r="I210" s="1"/>
      <c r="J210" s="16"/>
      <c r="K210" s="1"/>
      <c r="L210" s="1"/>
      <c r="M210" s="1"/>
      <c r="N210" s="1"/>
      <c r="O210" s="1"/>
      <c r="P210" s="1"/>
      <c r="Q210" s="1"/>
      <c r="R210" s="1"/>
      <c r="S210" s="1"/>
      <c r="T210" s="1"/>
    </row>
    <row r="211" spans="2:20" x14ac:dyDescent="0.35">
      <c r="B211" s="32"/>
      <c r="C211" s="32"/>
      <c r="D211" s="15"/>
      <c r="E211" s="1"/>
      <c r="F211" s="1"/>
      <c r="G211" s="1"/>
      <c r="H211" s="1"/>
      <c r="I211" s="1"/>
      <c r="J211" s="16"/>
      <c r="K211" s="1"/>
      <c r="L211" s="1"/>
      <c r="M211" s="1"/>
      <c r="N211" s="1"/>
      <c r="O211" s="1"/>
      <c r="P211" s="1"/>
      <c r="Q211" s="1"/>
      <c r="R211" s="1"/>
      <c r="S211" s="1"/>
      <c r="T211" s="1"/>
    </row>
    <row r="212" spans="2:20" x14ac:dyDescent="0.35">
      <c r="B212" s="32"/>
      <c r="C212" s="32"/>
      <c r="D212" s="15"/>
      <c r="E212" s="1"/>
      <c r="F212" s="1"/>
      <c r="G212" s="1"/>
      <c r="H212" s="1"/>
      <c r="I212" s="1"/>
      <c r="J212" s="16"/>
      <c r="K212" s="1"/>
      <c r="L212" s="1"/>
      <c r="M212" s="1"/>
      <c r="N212" s="1"/>
      <c r="O212" s="1"/>
      <c r="P212" s="1"/>
      <c r="Q212" s="1"/>
      <c r="R212" s="1"/>
      <c r="S212" s="1"/>
      <c r="T212" s="1"/>
    </row>
    <row r="213" spans="2:20" x14ac:dyDescent="0.35">
      <c r="B213" s="32"/>
      <c r="C213" s="32"/>
      <c r="D213" s="15"/>
      <c r="E213" s="1"/>
      <c r="F213" s="1"/>
      <c r="G213" s="1"/>
      <c r="H213" s="1"/>
      <c r="I213" s="1"/>
      <c r="J213" s="16"/>
      <c r="K213" s="1"/>
      <c r="L213" s="1"/>
      <c r="M213" s="1"/>
      <c r="N213" s="1"/>
      <c r="O213" s="1"/>
      <c r="P213" s="1"/>
      <c r="Q213" s="1"/>
      <c r="R213" s="1"/>
      <c r="S213" s="1"/>
      <c r="T213" s="1"/>
    </row>
    <row r="214" spans="2:20" x14ac:dyDescent="0.35">
      <c r="B214" s="32"/>
      <c r="C214" s="32"/>
      <c r="D214" s="15"/>
      <c r="E214" s="1"/>
      <c r="F214" s="1"/>
      <c r="G214" s="1"/>
      <c r="H214" s="1"/>
      <c r="I214" s="1"/>
      <c r="J214" s="16"/>
      <c r="K214" s="1"/>
      <c r="L214" s="1"/>
      <c r="M214" s="1"/>
      <c r="N214" s="1"/>
      <c r="O214" s="1"/>
      <c r="P214" s="1"/>
      <c r="Q214" s="1"/>
      <c r="R214" s="1"/>
      <c r="S214" s="1"/>
      <c r="T214" s="1"/>
    </row>
    <row r="215" spans="2:20" x14ac:dyDescent="0.35">
      <c r="B215" s="32"/>
      <c r="C215" s="32"/>
      <c r="D215" s="15"/>
      <c r="E215" s="1"/>
      <c r="F215" s="1"/>
      <c r="G215" s="1"/>
      <c r="H215" s="1"/>
      <c r="I215" s="1"/>
      <c r="J215" s="16"/>
      <c r="K215" s="1"/>
      <c r="L215" s="1"/>
      <c r="M215" s="1"/>
      <c r="N215" s="1"/>
      <c r="O215" s="1"/>
      <c r="P215" s="1"/>
      <c r="Q215" s="1"/>
      <c r="R215" s="1"/>
      <c r="S215" s="1"/>
      <c r="T215" s="1"/>
    </row>
    <row r="216" spans="2:20" x14ac:dyDescent="0.35">
      <c r="B216" s="32"/>
      <c r="C216" s="32"/>
      <c r="D216" s="15"/>
      <c r="E216" s="1"/>
      <c r="F216" s="1"/>
      <c r="G216" s="1"/>
      <c r="H216" s="1"/>
      <c r="I216" s="1"/>
      <c r="J216" s="16"/>
      <c r="K216" s="1"/>
      <c r="L216" s="1"/>
      <c r="M216" s="1"/>
      <c r="N216" s="1"/>
      <c r="O216" s="1"/>
      <c r="P216" s="1"/>
      <c r="Q216" s="1"/>
      <c r="R216" s="1"/>
      <c r="S216" s="1"/>
      <c r="T216" s="1"/>
    </row>
    <row r="217" spans="2:20" x14ac:dyDescent="0.35">
      <c r="B217" s="32"/>
      <c r="C217" s="32"/>
      <c r="D217" s="15"/>
      <c r="E217" s="1"/>
      <c r="F217" s="1"/>
      <c r="G217" s="1"/>
      <c r="H217" s="1"/>
      <c r="I217" s="1"/>
      <c r="J217" s="16"/>
      <c r="K217" s="1"/>
      <c r="L217" s="1"/>
      <c r="M217" s="1"/>
      <c r="N217" s="1"/>
      <c r="O217" s="1"/>
      <c r="P217" s="1"/>
      <c r="Q217" s="1"/>
      <c r="R217" s="1"/>
      <c r="S217" s="1"/>
      <c r="T217" s="1"/>
    </row>
    <row r="218" spans="2:20" x14ac:dyDescent="0.35">
      <c r="B218" s="32"/>
      <c r="C218" s="32"/>
      <c r="D218" s="15"/>
      <c r="E218" s="1"/>
      <c r="F218" s="1"/>
      <c r="G218" s="1"/>
      <c r="H218" s="1"/>
      <c r="I218" s="1"/>
      <c r="J218" s="16"/>
      <c r="K218" s="1"/>
      <c r="L218" s="1"/>
      <c r="M218" s="1"/>
      <c r="N218" s="1"/>
      <c r="O218" s="1"/>
      <c r="P218" s="1"/>
      <c r="Q218" s="1"/>
      <c r="R218" s="1"/>
      <c r="S218" s="1"/>
      <c r="T218" s="1"/>
    </row>
    <row r="219" spans="2:20" x14ac:dyDescent="0.35">
      <c r="B219" s="32"/>
      <c r="C219" s="32"/>
      <c r="D219" s="15"/>
      <c r="E219" s="1"/>
      <c r="F219" s="1"/>
      <c r="G219" s="1"/>
      <c r="H219" s="1"/>
      <c r="I219" s="1"/>
      <c r="J219" s="16"/>
      <c r="K219" s="1"/>
      <c r="L219" s="1"/>
      <c r="M219" s="1"/>
      <c r="N219" s="1"/>
      <c r="O219" s="1"/>
      <c r="P219" s="1"/>
      <c r="Q219" s="1"/>
      <c r="R219" s="1"/>
      <c r="S219" s="1"/>
      <c r="T219" s="1"/>
    </row>
    <row r="220" spans="2:20" x14ac:dyDescent="0.35">
      <c r="B220" s="32"/>
      <c r="C220" s="32"/>
      <c r="D220" s="15"/>
      <c r="E220" s="1"/>
      <c r="F220" s="1"/>
      <c r="G220" s="1"/>
      <c r="H220" s="1"/>
      <c r="I220" s="1"/>
      <c r="J220" s="16"/>
      <c r="K220" s="1"/>
      <c r="L220" s="1"/>
      <c r="M220" s="1"/>
      <c r="N220" s="1"/>
      <c r="O220" s="1"/>
      <c r="P220" s="1"/>
      <c r="Q220" s="1"/>
      <c r="R220" s="1"/>
      <c r="S220" s="1"/>
      <c r="T220" s="1"/>
    </row>
    <row r="221" spans="2:20" x14ac:dyDescent="0.35">
      <c r="B221" s="32"/>
      <c r="C221" s="32"/>
      <c r="D221" s="15"/>
      <c r="E221" s="1"/>
      <c r="F221" s="1"/>
      <c r="G221" s="1"/>
      <c r="H221" s="1"/>
      <c r="I221" s="1"/>
      <c r="J221" s="16"/>
      <c r="K221" s="1"/>
      <c r="L221" s="1"/>
      <c r="M221" s="1"/>
      <c r="N221" s="1"/>
      <c r="O221" s="1"/>
      <c r="P221" s="1"/>
      <c r="Q221" s="1"/>
      <c r="R221" s="1"/>
      <c r="S221" s="1"/>
      <c r="T221" s="1"/>
    </row>
    <row r="222" spans="2:20" x14ac:dyDescent="0.35">
      <c r="B222" s="32"/>
      <c r="C222" s="32"/>
      <c r="D222" s="15"/>
      <c r="E222" s="1"/>
      <c r="F222" s="1"/>
      <c r="G222" s="1"/>
      <c r="H222" s="1"/>
      <c r="I222" s="1"/>
      <c r="J222" s="16"/>
      <c r="K222" s="1"/>
      <c r="L222" s="1"/>
      <c r="M222" s="1"/>
      <c r="N222" s="1"/>
      <c r="O222" s="1"/>
      <c r="P222" s="1"/>
      <c r="Q222" s="1"/>
      <c r="R222" s="1"/>
      <c r="S222" s="1"/>
      <c r="T222" s="1"/>
    </row>
    <row r="223" spans="2:20" x14ac:dyDescent="0.35">
      <c r="B223" s="32"/>
      <c r="C223" s="32"/>
      <c r="D223" s="15"/>
      <c r="E223" s="1"/>
      <c r="F223" s="1"/>
      <c r="G223" s="1"/>
      <c r="H223" s="1"/>
      <c r="I223" s="1"/>
      <c r="J223" s="16"/>
      <c r="K223" s="1"/>
      <c r="L223" s="1"/>
      <c r="M223" s="1"/>
      <c r="N223" s="1"/>
      <c r="O223" s="1"/>
      <c r="P223" s="1"/>
      <c r="Q223" s="1"/>
      <c r="R223" s="1"/>
      <c r="S223" s="1"/>
      <c r="T223" s="1"/>
    </row>
    <row r="224" spans="2:20" x14ac:dyDescent="0.35">
      <c r="B224" s="32"/>
      <c r="C224" s="32"/>
      <c r="D224" s="15"/>
      <c r="E224" s="1"/>
      <c r="F224" s="1"/>
      <c r="G224" s="1"/>
      <c r="H224" s="1"/>
      <c r="I224" s="1"/>
      <c r="J224" s="16"/>
      <c r="K224" s="1"/>
      <c r="L224" s="1"/>
      <c r="M224" s="1"/>
      <c r="N224" s="1"/>
      <c r="O224" s="1"/>
      <c r="P224" s="1"/>
      <c r="Q224" s="1"/>
      <c r="R224" s="1"/>
      <c r="S224" s="1"/>
      <c r="T224" s="1"/>
    </row>
    <row r="225" spans="2:20" x14ac:dyDescent="0.35">
      <c r="B225" s="32"/>
      <c r="C225" s="32"/>
      <c r="D225" s="15"/>
      <c r="E225" s="1"/>
      <c r="F225" s="1"/>
      <c r="G225" s="1"/>
      <c r="H225" s="1"/>
      <c r="I225" s="1"/>
      <c r="J225" s="16"/>
      <c r="K225" s="1"/>
      <c r="L225" s="1"/>
      <c r="M225" s="1"/>
      <c r="N225" s="1"/>
      <c r="O225" s="1"/>
      <c r="P225" s="1"/>
      <c r="Q225" s="1"/>
      <c r="R225" s="1"/>
      <c r="S225" s="1"/>
      <c r="T225" s="1"/>
    </row>
    <row r="226" spans="2:20" x14ac:dyDescent="0.35">
      <c r="B226" s="32"/>
      <c r="C226" s="32"/>
      <c r="D226" s="15"/>
      <c r="E226" s="1"/>
      <c r="F226" s="1"/>
      <c r="G226" s="1"/>
      <c r="H226" s="1"/>
      <c r="I226" s="1"/>
      <c r="J226" s="16"/>
      <c r="K226" s="1"/>
      <c r="L226" s="1"/>
      <c r="M226" s="1"/>
      <c r="N226" s="1"/>
      <c r="O226" s="1"/>
      <c r="P226" s="1"/>
      <c r="Q226" s="1"/>
      <c r="R226" s="1"/>
      <c r="S226" s="1"/>
      <c r="T226" s="1"/>
    </row>
    <row r="227" spans="2:20" x14ac:dyDescent="0.35">
      <c r="B227" s="32"/>
      <c r="C227" s="32"/>
      <c r="D227" s="15"/>
      <c r="E227" s="1"/>
      <c r="F227" s="1"/>
      <c r="G227" s="1"/>
      <c r="H227" s="1"/>
      <c r="I227" s="1"/>
      <c r="J227" s="16"/>
      <c r="K227" s="1"/>
      <c r="L227" s="1"/>
      <c r="M227" s="1"/>
      <c r="N227" s="1"/>
      <c r="O227" s="1"/>
      <c r="P227" s="1"/>
      <c r="Q227" s="1"/>
      <c r="R227" s="1"/>
      <c r="S227" s="1"/>
      <c r="T227" s="1"/>
    </row>
    <row r="228" spans="2:20" x14ac:dyDescent="0.35">
      <c r="B228" s="32"/>
      <c r="C228" s="32"/>
      <c r="D228" s="15"/>
      <c r="E228" s="1"/>
      <c r="F228" s="1"/>
      <c r="G228" s="1"/>
      <c r="H228" s="1"/>
      <c r="I228" s="1"/>
      <c r="J228" s="16"/>
      <c r="K228" s="1"/>
      <c r="L228" s="1"/>
      <c r="M228" s="1"/>
      <c r="N228" s="1"/>
      <c r="O228" s="1"/>
      <c r="P228" s="1"/>
      <c r="Q228" s="1"/>
      <c r="R228" s="1"/>
      <c r="S228" s="1"/>
      <c r="T228" s="1"/>
    </row>
    <row r="229" spans="2:20" x14ac:dyDescent="0.35">
      <c r="B229" s="32"/>
      <c r="C229" s="32"/>
      <c r="D229" s="15"/>
      <c r="E229" s="1"/>
      <c r="F229" s="1"/>
      <c r="G229" s="1"/>
      <c r="H229" s="1"/>
      <c r="I229" s="1"/>
      <c r="J229" s="16"/>
      <c r="K229" s="1"/>
      <c r="L229" s="1"/>
      <c r="M229" s="1"/>
      <c r="N229" s="1"/>
      <c r="O229" s="1"/>
      <c r="P229" s="1"/>
      <c r="Q229" s="1"/>
      <c r="R229" s="1"/>
      <c r="S229" s="1"/>
      <c r="T229" s="1"/>
    </row>
    <row r="230" spans="2:20" x14ac:dyDescent="0.35">
      <c r="B230" s="32"/>
      <c r="C230" s="32"/>
      <c r="D230" s="15"/>
      <c r="E230" s="1"/>
      <c r="F230" s="1"/>
      <c r="G230" s="1"/>
      <c r="H230" s="1"/>
      <c r="I230" s="1"/>
      <c r="J230" s="16"/>
      <c r="K230" s="1"/>
      <c r="L230" s="1"/>
      <c r="M230" s="1"/>
      <c r="N230" s="1"/>
      <c r="O230" s="1"/>
      <c r="P230" s="1"/>
      <c r="Q230" s="1"/>
      <c r="R230" s="1"/>
      <c r="S230" s="1"/>
      <c r="T230" s="1"/>
    </row>
    <row r="231" spans="2:20" x14ac:dyDescent="0.35">
      <c r="B231" s="32"/>
      <c r="C231" s="32"/>
      <c r="D231" s="15"/>
      <c r="E231" s="1"/>
      <c r="F231" s="1"/>
      <c r="G231" s="1"/>
      <c r="H231" s="1"/>
      <c r="I231" s="1"/>
      <c r="J231" s="16"/>
      <c r="K231" s="1"/>
      <c r="L231" s="1"/>
      <c r="M231" s="1"/>
      <c r="N231" s="1"/>
      <c r="O231" s="1"/>
      <c r="P231" s="1"/>
      <c r="Q231" s="1"/>
      <c r="R231" s="1"/>
      <c r="S231" s="1"/>
      <c r="T231" s="1"/>
    </row>
    <row r="232" spans="2:20" x14ac:dyDescent="0.35">
      <c r="B232" s="32"/>
      <c r="C232" s="32"/>
      <c r="D232" s="15"/>
      <c r="E232" s="1"/>
      <c r="F232" s="1"/>
      <c r="G232" s="1"/>
      <c r="H232" s="1"/>
      <c r="I232" s="1"/>
      <c r="J232" s="16"/>
      <c r="K232" s="1"/>
      <c r="L232" s="1"/>
      <c r="M232" s="1"/>
      <c r="N232" s="1"/>
      <c r="O232" s="1"/>
      <c r="P232" s="1"/>
      <c r="Q232" s="1"/>
      <c r="R232" s="1"/>
      <c r="S232" s="1"/>
      <c r="T232" s="1"/>
    </row>
    <row r="233" spans="2:20" x14ac:dyDescent="0.35">
      <c r="B233" s="32"/>
      <c r="C233" s="32"/>
      <c r="D233" s="15"/>
      <c r="E233" s="1"/>
      <c r="F233" s="1"/>
      <c r="G233" s="1"/>
      <c r="H233" s="1"/>
      <c r="I233" s="1"/>
      <c r="J233" s="16"/>
      <c r="K233" s="1"/>
      <c r="L233" s="1"/>
      <c r="M233" s="1"/>
      <c r="N233" s="1"/>
      <c r="O233" s="1"/>
      <c r="P233" s="1"/>
      <c r="Q233" s="1"/>
      <c r="R233" s="1"/>
      <c r="S233" s="1"/>
      <c r="T233" s="1"/>
    </row>
    <row r="234" spans="2:20" x14ac:dyDescent="0.35">
      <c r="B234" s="32"/>
      <c r="C234" s="32"/>
      <c r="D234" s="15"/>
      <c r="E234" s="1"/>
      <c r="F234" s="1"/>
      <c r="G234" s="1"/>
      <c r="H234" s="1"/>
      <c r="I234" s="1"/>
      <c r="J234" s="16"/>
      <c r="K234" s="1"/>
      <c r="L234" s="1"/>
      <c r="M234" s="1"/>
      <c r="N234" s="1"/>
      <c r="O234" s="1"/>
      <c r="P234" s="1"/>
      <c r="Q234" s="1"/>
      <c r="R234" s="1"/>
      <c r="S234" s="1"/>
      <c r="T234" s="1"/>
    </row>
    <row r="235" spans="2:20" x14ac:dyDescent="0.35">
      <c r="B235" s="32"/>
      <c r="C235" s="32"/>
      <c r="D235" s="15"/>
      <c r="E235" s="1"/>
      <c r="F235" s="1"/>
      <c r="G235" s="1"/>
      <c r="H235" s="1"/>
      <c r="I235" s="1"/>
      <c r="J235" s="16"/>
      <c r="K235" s="1"/>
      <c r="L235" s="1"/>
      <c r="M235" s="1"/>
      <c r="N235" s="1"/>
      <c r="O235" s="1"/>
      <c r="P235" s="1"/>
      <c r="Q235" s="1"/>
      <c r="R235" s="1"/>
      <c r="S235" s="1"/>
      <c r="T235" s="1"/>
    </row>
    <row r="236" spans="2:20" x14ac:dyDescent="0.35">
      <c r="B236" s="32"/>
      <c r="C236" s="32"/>
      <c r="D236" s="15"/>
      <c r="E236" s="1"/>
      <c r="F236" s="1"/>
      <c r="G236" s="1"/>
      <c r="H236" s="1"/>
      <c r="I236" s="1"/>
      <c r="J236" s="16"/>
      <c r="K236" s="1"/>
      <c r="L236" s="1"/>
      <c r="M236" s="1"/>
      <c r="N236" s="1"/>
      <c r="O236" s="1"/>
      <c r="P236" s="1"/>
      <c r="Q236" s="1"/>
      <c r="R236" s="1"/>
      <c r="S236" s="1"/>
      <c r="T236" s="1"/>
    </row>
    <row r="237" spans="2:20" x14ac:dyDescent="0.35">
      <c r="B237" s="32"/>
      <c r="C237" s="32"/>
      <c r="D237" s="15"/>
      <c r="E237" s="1"/>
      <c r="F237" s="1"/>
      <c r="G237" s="1"/>
      <c r="H237" s="1"/>
      <c r="I237" s="1"/>
      <c r="J237" s="16"/>
      <c r="K237" s="1"/>
      <c r="L237" s="1"/>
      <c r="M237" s="1"/>
      <c r="N237" s="1"/>
      <c r="O237" s="1"/>
      <c r="P237" s="1"/>
      <c r="Q237" s="1"/>
      <c r="R237" s="1"/>
      <c r="S237" s="1"/>
      <c r="T237" s="1"/>
    </row>
    <row r="238" spans="2:20" x14ac:dyDescent="0.35">
      <c r="B238" s="32"/>
      <c r="C238" s="32"/>
      <c r="D238" s="15"/>
      <c r="E238" s="1"/>
      <c r="F238" s="1"/>
      <c r="G238" s="1"/>
      <c r="H238" s="1"/>
      <c r="I238" s="1"/>
      <c r="J238" s="16"/>
      <c r="K238" s="1"/>
      <c r="L238" s="1"/>
      <c r="M238" s="1"/>
      <c r="N238" s="1"/>
      <c r="O238" s="1"/>
      <c r="P238" s="1"/>
      <c r="Q238" s="1"/>
      <c r="R238" s="1"/>
      <c r="S238" s="1"/>
      <c r="T238" s="1"/>
    </row>
    <row r="239" spans="2:20" x14ac:dyDescent="0.35">
      <c r="B239" s="32"/>
      <c r="C239" s="32"/>
      <c r="D239" s="15"/>
      <c r="E239" s="1"/>
      <c r="F239" s="1"/>
      <c r="G239" s="1"/>
      <c r="H239" s="1"/>
      <c r="I239" s="1"/>
      <c r="J239" s="16"/>
      <c r="K239" s="1"/>
      <c r="L239" s="1"/>
      <c r="M239" s="1"/>
      <c r="N239" s="1"/>
      <c r="O239" s="1"/>
      <c r="P239" s="1"/>
      <c r="Q239" s="1"/>
      <c r="R239" s="1"/>
      <c r="S239" s="1"/>
      <c r="T239" s="1"/>
    </row>
    <row r="240" spans="2:20" x14ac:dyDescent="0.35">
      <c r="B240" s="32"/>
      <c r="C240" s="32"/>
      <c r="D240" s="15"/>
      <c r="E240" s="1"/>
      <c r="F240" s="1"/>
      <c r="G240" s="1"/>
      <c r="H240" s="1"/>
      <c r="I240" s="1"/>
      <c r="J240" s="16"/>
      <c r="K240" s="1"/>
      <c r="L240" s="1"/>
      <c r="M240" s="1"/>
      <c r="N240" s="1"/>
      <c r="O240" s="1"/>
      <c r="P240" s="1"/>
      <c r="Q240" s="1"/>
      <c r="R240" s="1"/>
      <c r="S240" s="1"/>
      <c r="T240" s="1"/>
    </row>
    <row r="241" spans="2:20" x14ac:dyDescent="0.35">
      <c r="B241" s="32"/>
      <c r="C241" s="32"/>
      <c r="D241" s="15"/>
      <c r="E241" s="1"/>
      <c r="F241" s="1"/>
      <c r="G241" s="1"/>
      <c r="H241" s="1"/>
      <c r="I241" s="1"/>
      <c r="J241" s="16"/>
      <c r="K241" s="1"/>
      <c r="L241" s="1"/>
      <c r="M241" s="1"/>
      <c r="N241" s="1"/>
      <c r="O241" s="1"/>
      <c r="P241" s="1"/>
      <c r="Q241" s="1"/>
      <c r="R241" s="1"/>
      <c r="S241" s="1"/>
      <c r="T241" s="1"/>
    </row>
  </sheetData>
  <autoFilter ref="A2:T2" xr:uid="{04A53F97-5041-4BB1-B2D2-3DEEFC488148}"/>
  <mergeCells count="1">
    <mergeCell ref="A1:T1"/>
  </mergeCell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5">
        <x14:dataValidation type="list" showInputMessage="1" showErrorMessage="1" xr:uid="{68E572AA-608E-4301-954C-9B3F6F3C29E1}">
          <x14:formula1>
            <xm:f>Filtros!$E$15:$E$17</xm:f>
          </x14:formula1>
          <xm:sqref>C66:C241 C4:C40</xm:sqref>
        </x14:dataValidation>
        <x14:dataValidation type="list" showInputMessage="1" showErrorMessage="1" xr:uid="{A3F0115E-6E5C-4390-8C02-A0668F87DF56}">
          <x14:formula1>
            <xm:f>Filtros!$B$15:$B$23</xm:f>
          </x14:formula1>
          <xm:sqref>L49:L241 L4:L47</xm:sqref>
        </x14:dataValidation>
        <x14:dataValidation type="list" showInputMessage="1" showErrorMessage="1" xr:uid="{7FDAF95A-EEA8-4DB0-AA55-2F736E17A50B}">
          <x14:formula1>
            <xm:f>Filtros!$A$15:$A$25</xm:f>
          </x14:formula1>
          <xm:sqref>G4:G241</xm:sqref>
        </x14:dataValidation>
        <x14:dataValidation type="list" showInputMessage="1" showErrorMessage="1" xr:uid="{1D962E97-5051-4D8E-81E4-48A8275F1BD7}">
          <x14:formula1>
            <xm:f>Filtros!$D$15:$D$17</xm:f>
          </x14:formula1>
          <xm:sqref>O4:O241</xm:sqref>
        </x14:dataValidation>
        <x14:dataValidation type="list" showInputMessage="1" showErrorMessage="1" xr:uid="{3DE966BB-B5A7-466B-BA52-24DF19CDD2E0}">
          <x14:formula1>
            <xm:f>Filtros!$C$15:$C$17</xm:f>
          </x14:formula1>
          <xm:sqref>N4:N241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13666-7B40-4352-A8EA-BEA60089FE65}">
  <dimension ref="A1:N400"/>
  <sheetViews>
    <sheetView tabSelected="1" zoomScale="85" zoomScaleNormal="85" workbookViewId="0">
      <pane ySplit="3" topLeftCell="A4" activePane="bottomLeft" state="frozen"/>
      <selection pane="bottomLeft" activeCell="F9" sqref="F9"/>
    </sheetView>
  </sheetViews>
  <sheetFormatPr baseColWidth="10" defaultRowHeight="14.5" x14ac:dyDescent="0.35"/>
  <cols>
    <col min="1" max="1" width="10.90625" style="1"/>
    <col min="2" max="2" width="10.90625" style="2"/>
    <col min="3" max="4" width="16.1796875" style="2" customWidth="1"/>
    <col min="5" max="5" width="17.90625" style="3" customWidth="1"/>
    <col min="6" max="6" width="27.90625" style="3" customWidth="1"/>
    <col min="7" max="7" width="10.90625" style="2"/>
    <col min="8" max="8" width="15.36328125" style="2" customWidth="1"/>
    <col min="9" max="9" width="19.1796875" style="2" customWidth="1"/>
    <col min="10" max="10" width="34.36328125" style="2" customWidth="1"/>
    <col min="11" max="11" width="19.1796875" style="2" customWidth="1"/>
    <col min="12" max="13" width="34.36328125" style="2" customWidth="1"/>
    <col min="14" max="14" width="48.81640625" style="2" customWidth="1"/>
  </cols>
  <sheetData>
    <row r="1" spans="1:14" ht="31" x14ac:dyDescent="0.35">
      <c r="A1" s="39" t="s">
        <v>295</v>
      </c>
      <c r="B1" s="39"/>
      <c r="C1" s="39"/>
      <c r="D1" s="39"/>
      <c r="E1" s="39"/>
      <c r="F1" s="39"/>
      <c r="G1" s="39"/>
      <c r="H1" s="39"/>
      <c r="I1" s="39"/>
      <c r="J1" s="39"/>
      <c r="K1" s="39"/>
      <c r="L1" s="39"/>
      <c r="M1" s="39"/>
      <c r="N1" s="40"/>
    </row>
    <row r="2" spans="1:14" ht="43.5" x14ac:dyDescent="0.35">
      <c r="A2" s="22" t="s">
        <v>187</v>
      </c>
      <c r="B2" s="22" t="s">
        <v>212</v>
      </c>
      <c r="C2" s="22" t="s">
        <v>125</v>
      </c>
      <c r="D2" s="22" t="s">
        <v>288</v>
      </c>
      <c r="E2" s="22" t="s">
        <v>94</v>
      </c>
      <c r="F2" s="22" t="s">
        <v>93</v>
      </c>
      <c r="G2" s="14" t="s">
        <v>92</v>
      </c>
      <c r="H2" s="22" t="s">
        <v>289</v>
      </c>
      <c r="I2" s="22" t="s">
        <v>290</v>
      </c>
      <c r="J2" s="22" t="s">
        <v>291</v>
      </c>
      <c r="K2" s="22" t="s">
        <v>293</v>
      </c>
      <c r="L2" s="22" t="s">
        <v>292</v>
      </c>
      <c r="M2" s="22" t="s">
        <v>294</v>
      </c>
      <c r="N2" s="22" t="s">
        <v>17</v>
      </c>
    </row>
    <row r="3" spans="1:14" x14ac:dyDescent="0.35">
      <c r="A3" s="23"/>
      <c r="B3" s="23"/>
      <c r="C3" s="23"/>
      <c r="D3" s="23"/>
      <c r="E3" s="23"/>
      <c r="F3" s="23"/>
      <c r="G3" s="29">
        <f>SUM(G4:G1048576)</f>
        <v>0</v>
      </c>
      <c r="H3" s="23"/>
      <c r="I3" s="23"/>
      <c r="J3" s="23"/>
      <c r="K3" s="23"/>
      <c r="L3" s="23"/>
      <c r="M3" s="23"/>
      <c r="N3" s="23"/>
    </row>
    <row r="4" spans="1:14" x14ac:dyDescent="0.35">
      <c r="B4" s="32"/>
      <c r="C4" s="19"/>
      <c r="D4" s="18"/>
      <c r="E4" s="20"/>
      <c r="F4" s="20"/>
      <c r="G4" s="18"/>
      <c r="H4" s="20"/>
      <c r="I4" s="18"/>
      <c r="J4" s="20"/>
      <c r="K4" s="18"/>
      <c r="L4" s="20"/>
      <c r="M4" s="20"/>
      <c r="N4" s="20"/>
    </row>
    <row r="5" spans="1:14" x14ac:dyDescent="0.35">
      <c r="B5" s="32"/>
      <c r="C5" s="15"/>
      <c r="D5" s="1"/>
      <c r="E5" s="4"/>
      <c r="F5" s="4"/>
      <c r="G5" s="1"/>
      <c r="H5" s="20"/>
      <c r="I5" s="18"/>
      <c r="J5" s="20"/>
      <c r="K5" s="18"/>
      <c r="L5" s="20"/>
      <c r="M5" s="20"/>
      <c r="N5" s="4"/>
    </row>
    <row r="6" spans="1:14" x14ac:dyDescent="0.35">
      <c r="B6" s="32"/>
      <c r="C6" s="15"/>
      <c r="D6" s="1"/>
      <c r="E6" s="4"/>
      <c r="F6" s="4"/>
      <c r="G6" s="1"/>
      <c r="H6" s="20"/>
      <c r="I6" s="18"/>
      <c r="J6" s="20"/>
      <c r="K6" s="18"/>
      <c r="L6" s="20"/>
      <c r="M6" s="20"/>
      <c r="N6" s="4"/>
    </row>
    <row r="7" spans="1:14" x14ac:dyDescent="0.35">
      <c r="B7" s="32"/>
      <c r="C7" s="15"/>
      <c r="D7" s="1"/>
      <c r="E7" s="4"/>
      <c r="F7" s="4"/>
      <c r="G7" s="1"/>
      <c r="H7" s="20"/>
      <c r="I7" s="18"/>
      <c r="J7" s="20"/>
      <c r="K7" s="18"/>
      <c r="L7" s="20"/>
      <c r="M7" s="20"/>
      <c r="N7" s="4"/>
    </row>
    <row r="8" spans="1:14" x14ac:dyDescent="0.35">
      <c r="B8" s="32"/>
      <c r="C8" s="15"/>
      <c r="D8" s="1"/>
      <c r="E8" s="4"/>
      <c r="F8" s="4"/>
      <c r="G8" s="1"/>
      <c r="H8" s="20"/>
      <c r="I8" s="18"/>
      <c r="J8" s="20"/>
      <c r="K8" s="18"/>
      <c r="L8" s="20"/>
      <c r="M8" s="20"/>
      <c r="N8" s="4"/>
    </row>
    <row r="9" spans="1:14" x14ac:dyDescent="0.35">
      <c r="B9" s="32"/>
      <c r="C9" s="15"/>
      <c r="D9" s="1"/>
      <c r="E9" s="4"/>
      <c r="F9" s="4"/>
      <c r="G9" s="1"/>
      <c r="H9" s="20"/>
      <c r="I9" s="18"/>
      <c r="J9" s="20"/>
      <c r="K9" s="18"/>
      <c r="L9" s="20"/>
      <c r="M9" s="20"/>
      <c r="N9" s="4"/>
    </row>
    <row r="10" spans="1:14" x14ac:dyDescent="0.35">
      <c r="B10" s="32"/>
      <c r="C10" s="15"/>
      <c r="D10" s="1"/>
      <c r="E10" s="4"/>
      <c r="F10" s="4"/>
      <c r="G10" s="1"/>
      <c r="H10" s="20"/>
      <c r="I10" s="18"/>
      <c r="J10" s="20"/>
      <c r="K10" s="18"/>
      <c r="L10" s="20"/>
      <c r="M10" s="20"/>
      <c r="N10" s="4"/>
    </row>
    <row r="11" spans="1:14" x14ac:dyDescent="0.35">
      <c r="B11" s="32"/>
      <c r="C11" s="15"/>
      <c r="D11" s="1"/>
      <c r="E11" s="4"/>
      <c r="F11" s="4"/>
      <c r="G11" s="1"/>
      <c r="H11" s="20"/>
      <c r="I11" s="18"/>
      <c r="J11" s="20"/>
      <c r="K11" s="18"/>
      <c r="L11" s="20"/>
      <c r="M11" s="20"/>
      <c r="N11" s="4"/>
    </row>
    <row r="12" spans="1:14" x14ac:dyDescent="0.35">
      <c r="B12" s="32"/>
      <c r="C12" s="15"/>
      <c r="D12" s="1"/>
      <c r="E12" s="4"/>
      <c r="F12" s="4"/>
      <c r="G12" s="1"/>
      <c r="H12" s="20"/>
      <c r="I12" s="18"/>
      <c r="J12" s="20"/>
      <c r="K12" s="18"/>
      <c r="L12" s="20"/>
      <c r="M12" s="20"/>
      <c r="N12" s="4"/>
    </row>
    <row r="13" spans="1:14" x14ac:dyDescent="0.35">
      <c r="B13" s="32"/>
      <c r="C13" s="15"/>
      <c r="D13" s="1"/>
      <c r="E13" s="4"/>
      <c r="F13" s="4"/>
      <c r="G13" s="1"/>
      <c r="H13" s="20"/>
      <c r="I13" s="18"/>
      <c r="J13" s="20"/>
      <c r="K13" s="18"/>
      <c r="L13" s="20"/>
      <c r="M13" s="20"/>
      <c r="N13" s="4"/>
    </row>
    <row r="14" spans="1:14" x14ac:dyDescent="0.35">
      <c r="B14" s="32"/>
      <c r="C14" s="15"/>
      <c r="D14" s="1"/>
      <c r="E14" s="4"/>
      <c r="F14" s="4"/>
      <c r="G14" s="1"/>
      <c r="H14" s="20"/>
      <c r="I14" s="18"/>
      <c r="J14" s="20"/>
      <c r="K14" s="18"/>
      <c r="L14" s="20"/>
      <c r="M14" s="20"/>
      <c r="N14" s="4"/>
    </row>
    <row r="15" spans="1:14" x14ac:dyDescent="0.35">
      <c r="B15" s="32"/>
      <c r="C15" s="15"/>
      <c r="D15" s="1"/>
      <c r="E15" s="4"/>
      <c r="F15" s="4"/>
      <c r="G15" s="1"/>
      <c r="H15" s="20"/>
      <c r="I15" s="18"/>
      <c r="J15" s="20"/>
      <c r="K15" s="18"/>
      <c r="L15" s="20"/>
      <c r="M15" s="20"/>
      <c r="N15" s="4"/>
    </row>
    <row r="16" spans="1:14" x14ac:dyDescent="0.35">
      <c r="B16" s="32"/>
      <c r="C16" s="15"/>
      <c r="D16" s="1"/>
      <c r="E16" s="4"/>
      <c r="F16" s="4"/>
      <c r="G16" s="1"/>
      <c r="H16" s="20"/>
      <c r="I16" s="18"/>
      <c r="J16" s="20"/>
      <c r="K16" s="18"/>
      <c r="L16" s="20"/>
      <c r="M16" s="20"/>
      <c r="N16" s="4"/>
    </row>
    <row r="17" spans="2:14" x14ac:dyDescent="0.35">
      <c r="B17" s="32"/>
      <c r="C17" s="15"/>
      <c r="D17" s="1"/>
      <c r="E17" s="4"/>
      <c r="F17" s="4"/>
      <c r="G17" s="1"/>
      <c r="H17" s="20"/>
      <c r="I17" s="18"/>
      <c r="J17" s="20"/>
      <c r="K17" s="18"/>
      <c r="L17" s="20"/>
      <c r="M17" s="20"/>
      <c r="N17" s="4"/>
    </row>
    <row r="18" spans="2:14" x14ac:dyDescent="0.35">
      <c r="B18" s="32"/>
      <c r="C18" s="15"/>
      <c r="D18" s="1"/>
      <c r="E18" s="4"/>
      <c r="F18" s="4"/>
      <c r="G18" s="1"/>
      <c r="H18" s="20"/>
      <c r="I18" s="18"/>
      <c r="J18" s="20"/>
      <c r="K18" s="18"/>
      <c r="L18" s="20"/>
      <c r="M18" s="20"/>
      <c r="N18" s="4"/>
    </row>
    <row r="19" spans="2:14" x14ac:dyDescent="0.35">
      <c r="B19" s="32"/>
      <c r="C19" s="15"/>
      <c r="D19" s="1"/>
      <c r="E19" s="4"/>
      <c r="F19" s="4"/>
      <c r="G19" s="1"/>
      <c r="H19" s="20"/>
      <c r="I19" s="18"/>
      <c r="J19" s="20"/>
      <c r="K19" s="18"/>
      <c r="L19" s="20"/>
      <c r="M19" s="20"/>
      <c r="N19" s="4"/>
    </row>
    <row r="20" spans="2:14" x14ac:dyDescent="0.35">
      <c r="B20" s="32"/>
      <c r="C20" s="15"/>
      <c r="D20" s="1"/>
      <c r="E20" s="4"/>
      <c r="F20" s="4"/>
      <c r="G20" s="1"/>
      <c r="H20" s="20"/>
      <c r="I20" s="18"/>
      <c r="J20" s="20"/>
      <c r="K20" s="18"/>
      <c r="L20" s="20"/>
      <c r="M20" s="20"/>
      <c r="N20" s="4"/>
    </row>
    <row r="21" spans="2:14" x14ac:dyDescent="0.35">
      <c r="B21" s="32"/>
      <c r="C21" s="15"/>
      <c r="D21" s="1"/>
      <c r="E21" s="4"/>
      <c r="F21" s="4"/>
      <c r="G21" s="1"/>
      <c r="H21" s="20"/>
      <c r="I21" s="18"/>
      <c r="J21" s="20"/>
      <c r="K21" s="18"/>
      <c r="L21" s="20"/>
      <c r="M21" s="20"/>
      <c r="N21" s="4"/>
    </row>
    <row r="22" spans="2:14" x14ac:dyDescent="0.35">
      <c r="B22" s="32"/>
      <c r="C22" s="15"/>
      <c r="D22" s="1"/>
      <c r="E22" s="4"/>
      <c r="F22" s="4"/>
      <c r="G22" s="1"/>
      <c r="H22" s="20"/>
      <c r="I22" s="18"/>
      <c r="J22" s="20"/>
      <c r="K22" s="18"/>
      <c r="L22" s="20"/>
      <c r="M22" s="20"/>
      <c r="N22" s="4"/>
    </row>
    <row r="23" spans="2:14" x14ac:dyDescent="0.35">
      <c r="B23" s="32"/>
      <c r="C23" s="15"/>
      <c r="D23" s="1"/>
      <c r="E23" s="4"/>
      <c r="F23" s="4"/>
      <c r="G23" s="1"/>
      <c r="H23" s="20"/>
      <c r="I23" s="18"/>
      <c r="J23" s="20"/>
      <c r="K23" s="18"/>
      <c r="L23" s="20"/>
      <c r="M23" s="20"/>
      <c r="N23" s="4"/>
    </row>
    <row r="24" spans="2:14" x14ac:dyDescent="0.35">
      <c r="B24" s="32"/>
      <c r="C24" s="15"/>
      <c r="D24" s="1"/>
      <c r="E24" s="4"/>
      <c r="F24" s="4"/>
      <c r="G24" s="1"/>
      <c r="H24" s="20"/>
      <c r="I24" s="18"/>
      <c r="J24" s="20"/>
      <c r="K24" s="18"/>
      <c r="L24" s="20"/>
      <c r="M24" s="20"/>
      <c r="N24" s="4"/>
    </row>
    <row r="25" spans="2:14" x14ac:dyDescent="0.35">
      <c r="B25" s="32"/>
      <c r="C25" s="15"/>
      <c r="D25" s="1"/>
      <c r="E25" s="4"/>
      <c r="F25" s="4"/>
      <c r="G25" s="1"/>
      <c r="H25" s="20"/>
      <c r="I25" s="18"/>
      <c r="J25" s="20"/>
      <c r="K25" s="18"/>
      <c r="L25" s="20"/>
      <c r="M25" s="20"/>
      <c r="N25" s="4"/>
    </row>
    <row r="26" spans="2:14" x14ac:dyDescent="0.35">
      <c r="B26" s="32"/>
      <c r="C26" s="15"/>
      <c r="D26" s="1"/>
      <c r="E26" s="4"/>
      <c r="F26" s="4"/>
      <c r="G26" s="1"/>
      <c r="H26" s="20"/>
      <c r="I26" s="18"/>
      <c r="J26" s="20"/>
      <c r="K26" s="18"/>
      <c r="L26" s="20"/>
      <c r="M26" s="20"/>
      <c r="N26" s="4"/>
    </row>
    <row r="27" spans="2:14" x14ac:dyDescent="0.35">
      <c r="B27" s="32"/>
      <c r="C27" s="15"/>
      <c r="D27" s="1"/>
      <c r="E27" s="4"/>
      <c r="F27" s="4"/>
      <c r="G27" s="1"/>
      <c r="H27" s="20"/>
      <c r="I27" s="18"/>
      <c r="J27" s="20"/>
      <c r="K27" s="18"/>
      <c r="L27" s="20"/>
      <c r="M27" s="20"/>
      <c r="N27" s="4"/>
    </row>
    <row r="28" spans="2:14" x14ac:dyDescent="0.35">
      <c r="B28" s="32"/>
      <c r="C28" s="15"/>
      <c r="D28" s="1"/>
      <c r="E28" s="4"/>
      <c r="F28" s="4"/>
      <c r="G28" s="1"/>
      <c r="H28" s="4"/>
      <c r="I28" s="1"/>
      <c r="J28" s="4"/>
      <c r="K28" s="1"/>
      <c r="L28" s="4"/>
      <c r="M28" s="20"/>
      <c r="N28" s="20"/>
    </row>
    <row r="29" spans="2:14" x14ac:dyDescent="0.35">
      <c r="B29" s="32"/>
      <c r="C29" s="15"/>
      <c r="D29" s="1"/>
      <c r="E29" s="4"/>
      <c r="F29" s="4"/>
      <c r="G29" s="1"/>
      <c r="H29" s="4"/>
      <c r="I29" s="1"/>
      <c r="J29" s="4"/>
      <c r="K29" s="1"/>
      <c r="L29" s="4"/>
      <c r="M29" s="20"/>
      <c r="N29" s="20"/>
    </row>
    <row r="30" spans="2:14" x14ac:dyDescent="0.35">
      <c r="B30" s="32"/>
      <c r="C30" s="15"/>
      <c r="D30" s="1"/>
      <c r="E30" s="4"/>
      <c r="F30" s="4"/>
      <c r="G30" s="1"/>
      <c r="H30" s="4"/>
      <c r="I30" s="1"/>
      <c r="J30" s="4"/>
      <c r="K30" s="1"/>
      <c r="L30" s="4"/>
      <c r="M30" s="20"/>
      <c r="N30" s="20"/>
    </row>
    <row r="31" spans="2:14" x14ac:dyDescent="0.35">
      <c r="B31" s="32"/>
      <c r="C31" s="15"/>
      <c r="D31" s="1"/>
      <c r="E31" s="4"/>
      <c r="F31" s="4"/>
      <c r="G31" s="1"/>
      <c r="H31" s="4"/>
      <c r="I31" s="1"/>
      <c r="J31" s="4"/>
      <c r="K31" s="1"/>
      <c r="L31" s="4"/>
      <c r="M31" s="20"/>
      <c r="N31" s="20"/>
    </row>
    <row r="32" spans="2:14" x14ac:dyDescent="0.35">
      <c r="B32" s="32"/>
      <c r="C32" s="15"/>
      <c r="D32" s="1"/>
      <c r="E32" s="4"/>
      <c r="F32" s="4"/>
      <c r="G32" s="1"/>
      <c r="H32" s="4"/>
      <c r="I32" s="1"/>
      <c r="J32" s="4"/>
      <c r="K32" s="1"/>
      <c r="L32" s="4"/>
      <c r="M32" s="20"/>
      <c r="N32" s="20"/>
    </row>
    <row r="33" spans="2:14" x14ac:dyDescent="0.35">
      <c r="B33" s="32"/>
      <c r="C33" s="15"/>
      <c r="D33" s="1"/>
      <c r="E33" s="4"/>
      <c r="F33" s="4"/>
      <c r="G33" s="1"/>
      <c r="H33" s="4"/>
      <c r="I33" s="1"/>
      <c r="J33" s="4"/>
      <c r="K33" s="1"/>
      <c r="L33" s="4"/>
      <c r="M33" s="20"/>
      <c r="N33" s="20"/>
    </row>
    <row r="34" spans="2:14" x14ac:dyDescent="0.35">
      <c r="B34" s="32"/>
      <c r="C34" s="15"/>
      <c r="D34" s="1"/>
      <c r="E34" s="4"/>
      <c r="F34" s="4"/>
      <c r="G34" s="1"/>
      <c r="H34" s="4"/>
      <c r="I34" s="1"/>
      <c r="J34" s="4"/>
      <c r="K34" s="1"/>
      <c r="L34" s="4"/>
      <c r="M34" s="20"/>
      <c r="N34" s="20"/>
    </row>
    <row r="35" spans="2:14" x14ac:dyDescent="0.35">
      <c r="B35" s="32"/>
      <c r="C35" s="15"/>
      <c r="D35" s="1"/>
      <c r="E35" s="4"/>
      <c r="F35" s="4"/>
      <c r="G35" s="1"/>
      <c r="H35" s="4"/>
      <c r="I35" s="1"/>
      <c r="J35" s="4"/>
      <c r="K35" s="1"/>
      <c r="L35" s="4"/>
      <c r="M35" s="20"/>
      <c r="N35" s="20"/>
    </row>
    <row r="36" spans="2:14" x14ac:dyDescent="0.35">
      <c r="B36" s="32"/>
      <c r="C36" s="15"/>
      <c r="D36" s="1"/>
      <c r="E36" s="4"/>
      <c r="F36" s="4"/>
      <c r="G36" s="1"/>
      <c r="H36" s="4"/>
      <c r="I36" s="1"/>
      <c r="J36" s="4"/>
      <c r="K36" s="1"/>
      <c r="L36" s="4"/>
      <c r="M36" s="20"/>
      <c r="N36" s="20"/>
    </row>
    <row r="37" spans="2:14" x14ac:dyDescent="0.35">
      <c r="B37" s="32"/>
      <c r="C37" s="15"/>
      <c r="D37" s="1"/>
      <c r="E37" s="4"/>
      <c r="F37" s="4"/>
      <c r="G37" s="1"/>
      <c r="H37" s="4"/>
      <c r="I37" s="1"/>
      <c r="J37" s="4"/>
      <c r="K37" s="1"/>
      <c r="L37" s="4"/>
      <c r="M37" s="20"/>
      <c r="N37" s="20"/>
    </row>
    <row r="38" spans="2:14" x14ac:dyDescent="0.35">
      <c r="B38" s="32"/>
      <c r="C38" s="15"/>
      <c r="D38" s="1"/>
      <c r="E38" s="4"/>
      <c r="F38" s="36"/>
      <c r="G38" s="1"/>
      <c r="H38" s="4"/>
      <c r="I38" s="1"/>
      <c r="J38" s="1"/>
      <c r="K38" s="1"/>
      <c r="L38" s="1"/>
      <c r="M38" s="18"/>
      <c r="N38" s="20"/>
    </row>
    <row r="39" spans="2:14" x14ac:dyDescent="0.35">
      <c r="B39" s="32"/>
      <c r="C39" s="15"/>
      <c r="D39" s="1"/>
      <c r="E39" s="4"/>
      <c r="F39" s="36"/>
      <c r="G39" s="1"/>
      <c r="H39" s="4"/>
      <c r="I39" s="1"/>
      <c r="J39" s="1"/>
      <c r="K39" s="1"/>
      <c r="L39" s="1"/>
      <c r="M39" s="18"/>
      <c r="N39" s="20"/>
    </row>
    <row r="40" spans="2:14" x14ac:dyDescent="0.35">
      <c r="B40" s="32"/>
      <c r="C40" s="15"/>
      <c r="D40" s="1"/>
      <c r="E40" s="4"/>
      <c r="F40" s="36"/>
      <c r="G40" s="1"/>
      <c r="H40" s="4"/>
      <c r="I40" s="1"/>
      <c r="J40" s="1"/>
      <c r="K40" s="1"/>
      <c r="L40" s="1"/>
      <c r="M40" s="1"/>
      <c r="N40" s="4"/>
    </row>
    <row r="41" spans="2:14" x14ac:dyDescent="0.35">
      <c r="B41" s="32"/>
      <c r="C41" s="15"/>
      <c r="D41" s="1"/>
      <c r="E41" s="4"/>
      <c r="F41" s="36"/>
      <c r="G41" s="1"/>
      <c r="H41" s="4"/>
      <c r="I41" s="1"/>
      <c r="J41" s="1"/>
      <c r="K41" s="1"/>
      <c r="L41" s="1"/>
      <c r="M41" s="1"/>
      <c r="N41" s="4"/>
    </row>
    <row r="42" spans="2:14" x14ac:dyDescent="0.35">
      <c r="B42" s="32"/>
      <c r="C42" s="1"/>
      <c r="D42" s="1"/>
      <c r="E42" s="4"/>
      <c r="F42" s="36"/>
      <c r="G42" s="1"/>
      <c r="H42" s="4"/>
      <c r="I42" s="1"/>
      <c r="J42" s="1"/>
      <c r="K42" s="1"/>
      <c r="L42" s="1"/>
      <c r="M42" s="1"/>
      <c r="N42" s="1"/>
    </row>
    <row r="43" spans="2:14" x14ac:dyDescent="0.35">
      <c r="B43" s="32"/>
      <c r="C43" s="1"/>
      <c r="D43" s="1"/>
      <c r="E43" s="4"/>
      <c r="F43" s="36"/>
      <c r="G43" s="1"/>
      <c r="H43" s="4"/>
      <c r="I43" s="1"/>
      <c r="J43" s="1"/>
      <c r="K43" s="1"/>
      <c r="L43" s="1"/>
      <c r="M43" s="1"/>
      <c r="N43" s="1"/>
    </row>
    <row r="44" spans="2:14" x14ac:dyDescent="0.35">
      <c r="B44" s="32"/>
      <c r="C44" s="1"/>
      <c r="D44" s="1"/>
      <c r="E44" s="4"/>
      <c r="F44" s="4"/>
      <c r="G44" s="1"/>
      <c r="H44" s="4"/>
      <c r="I44" s="1"/>
      <c r="J44" s="1"/>
      <c r="K44" s="1"/>
      <c r="L44" s="1"/>
      <c r="M44" s="1"/>
      <c r="N44" s="4"/>
    </row>
    <row r="45" spans="2:14" x14ac:dyDescent="0.35">
      <c r="B45" s="32"/>
      <c r="C45" s="1"/>
      <c r="D45" s="1"/>
      <c r="E45" s="4"/>
      <c r="F45" s="4"/>
      <c r="G45" s="1"/>
      <c r="H45" s="4"/>
      <c r="I45" s="1"/>
      <c r="J45" s="1"/>
      <c r="K45" s="1"/>
      <c r="L45" s="1"/>
      <c r="M45" s="1"/>
      <c r="N45" s="4"/>
    </row>
    <row r="46" spans="2:14" x14ac:dyDescent="0.35">
      <c r="B46" s="32"/>
      <c r="C46" s="1"/>
      <c r="D46" s="1"/>
      <c r="E46" s="4"/>
      <c r="F46" s="4"/>
      <c r="G46" s="1"/>
      <c r="H46" s="4"/>
      <c r="I46" s="1"/>
      <c r="J46" s="1"/>
      <c r="K46" s="1"/>
      <c r="L46" s="1"/>
      <c r="M46" s="1"/>
      <c r="N46" s="1"/>
    </row>
    <row r="47" spans="2:14" x14ac:dyDescent="0.35">
      <c r="B47" s="32"/>
      <c r="C47" s="1"/>
      <c r="D47" s="1"/>
      <c r="E47" s="4"/>
      <c r="F47" s="4"/>
      <c r="G47" s="1"/>
      <c r="H47" s="4"/>
      <c r="I47" s="1"/>
      <c r="J47" s="1"/>
      <c r="K47" s="1"/>
      <c r="L47" s="1"/>
      <c r="M47" s="1"/>
      <c r="N47" s="1"/>
    </row>
    <row r="48" spans="2:14" x14ac:dyDescent="0.35">
      <c r="B48" s="32"/>
      <c r="C48" s="1"/>
      <c r="D48" s="1"/>
      <c r="E48" s="4"/>
      <c r="F48" s="4"/>
      <c r="G48" s="1"/>
      <c r="H48" s="4"/>
      <c r="I48" s="1"/>
      <c r="J48" s="1"/>
      <c r="K48" s="1"/>
      <c r="L48" s="1"/>
      <c r="M48" s="1"/>
      <c r="N48" s="1"/>
    </row>
    <row r="49" spans="2:14" x14ac:dyDescent="0.35">
      <c r="B49" s="32"/>
      <c r="C49" s="1"/>
      <c r="D49" s="1"/>
      <c r="E49" s="4"/>
      <c r="F49" s="4"/>
      <c r="G49" s="1"/>
      <c r="H49" s="4"/>
      <c r="I49" s="1"/>
      <c r="J49" s="1"/>
      <c r="K49" s="1"/>
      <c r="L49" s="1"/>
      <c r="M49" s="1"/>
      <c r="N49" s="1"/>
    </row>
    <row r="50" spans="2:14" x14ac:dyDescent="0.35">
      <c r="B50" s="32"/>
      <c r="C50" s="1"/>
      <c r="D50" s="1"/>
      <c r="E50" s="4"/>
      <c r="F50" s="4"/>
      <c r="G50" s="1"/>
      <c r="H50" s="4"/>
      <c r="I50" s="1"/>
      <c r="J50" s="1"/>
      <c r="K50" s="1"/>
      <c r="L50" s="1"/>
      <c r="M50" s="1"/>
      <c r="N50" s="1"/>
    </row>
    <row r="51" spans="2:14" x14ac:dyDescent="0.35">
      <c r="B51" s="32"/>
      <c r="C51" s="1"/>
      <c r="D51" s="1"/>
      <c r="E51" s="4"/>
      <c r="F51" s="4"/>
      <c r="G51" s="1"/>
      <c r="H51" s="4"/>
      <c r="I51" s="1"/>
      <c r="J51" s="1"/>
      <c r="K51" s="1"/>
      <c r="L51" s="1"/>
      <c r="M51" s="1"/>
      <c r="N51" s="1"/>
    </row>
    <row r="52" spans="2:14" x14ac:dyDescent="0.35">
      <c r="B52" s="32"/>
      <c r="C52" s="1"/>
      <c r="D52" s="1"/>
      <c r="E52" s="4"/>
      <c r="F52" s="4"/>
      <c r="G52" s="1"/>
      <c r="H52" s="4"/>
      <c r="I52" s="1"/>
      <c r="J52" s="1"/>
      <c r="K52" s="1"/>
      <c r="L52" s="1"/>
      <c r="M52" s="1"/>
      <c r="N52" s="1"/>
    </row>
    <row r="53" spans="2:14" x14ac:dyDescent="0.35">
      <c r="B53" s="32"/>
      <c r="C53" s="1"/>
      <c r="D53" s="1"/>
      <c r="E53" s="4"/>
      <c r="F53" s="4"/>
      <c r="G53" s="1"/>
      <c r="H53" s="4"/>
      <c r="I53" s="1"/>
      <c r="J53" s="1"/>
      <c r="K53" s="1"/>
      <c r="L53" s="1"/>
      <c r="M53" s="1"/>
      <c r="N53" s="1"/>
    </row>
    <row r="54" spans="2:14" x14ac:dyDescent="0.35">
      <c r="B54" s="32"/>
      <c r="C54" s="1"/>
      <c r="D54" s="1"/>
      <c r="E54" s="4"/>
      <c r="F54" s="4"/>
      <c r="G54" s="1"/>
      <c r="H54" s="4"/>
      <c r="I54" s="1"/>
      <c r="J54" s="1"/>
      <c r="K54" s="1"/>
      <c r="L54" s="1"/>
      <c r="M54" s="1"/>
      <c r="N54" s="1"/>
    </row>
    <row r="55" spans="2:14" x14ac:dyDescent="0.35">
      <c r="B55" s="32"/>
      <c r="C55" s="1"/>
      <c r="D55" s="1"/>
      <c r="E55" s="4"/>
      <c r="F55" s="4"/>
      <c r="G55" s="1"/>
      <c r="H55" s="4"/>
      <c r="I55" s="1"/>
      <c r="J55" s="1"/>
      <c r="K55" s="1"/>
      <c r="L55" s="1"/>
      <c r="M55" s="1"/>
      <c r="N55" s="1"/>
    </row>
    <row r="56" spans="2:14" x14ac:dyDescent="0.35">
      <c r="B56" s="32"/>
      <c r="C56" s="1"/>
      <c r="D56" s="1"/>
      <c r="E56" s="4"/>
      <c r="F56" s="4"/>
      <c r="G56" s="1"/>
      <c r="H56" s="4"/>
      <c r="I56" s="1"/>
      <c r="J56" s="1"/>
      <c r="K56" s="1"/>
      <c r="L56" s="1"/>
      <c r="M56" s="1"/>
      <c r="N56" s="1"/>
    </row>
    <row r="57" spans="2:14" x14ac:dyDescent="0.35">
      <c r="B57" s="32"/>
      <c r="C57" s="1"/>
      <c r="D57" s="1"/>
      <c r="E57" s="4"/>
      <c r="F57" s="4"/>
      <c r="G57" s="1"/>
      <c r="H57" s="4"/>
      <c r="I57" s="1"/>
      <c r="J57" s="1"/>
      <c r="K57" s="1"/>
      <c r="L57" s="1"/>
      <c r="M57" s="1"/>
      <c r="N57" s="1"/>
    </row>
    <row r="58" spans="2:14" x14ac:dyDescent="0.35">
      <c r="B58" s="32"/>
      <c r="C58" s="1"/>
      <c r="D58" s="1"/>
      <c r="E58" s="4"/>
      <c r="F58" s="4"/>
      <c r="G58" s="1"/>
      <c r="H58" s="4"/>
      <c r="I58" s="1"/>
      <c r="J58" s="1"/>
      <c r="K58" s="1"/>
      <c r="L58" s="1"/>
      <c r="M58" s="1"/>
      <c r="N58" s="1"/>
    </row>
    <row r="59" spans="2:14" x14ac:dyDescent="0.35">
      <c r="B59" s="32"/>
      <c r="C59" s="1"/>
      <c r="D59" s="1"/>
      <c r="E59" s="4"/>
      <c r="F59" s="4"/>
      <c r="G59" s="1"/>
      <c r="H59" s="4"/>
      <c r="I59" s="1"/>
      <c r="J59" s="1"/>
      <c r="K59" s="1"/>
      <c r="L59" s="1"/>
      <c r="M59" s="1"/>
      <c r="N59" s="1"/>
    </row>
    <row r="60" spans="2:14" x14ac:dyDescent="0.35">
      <c r="B60" s="32"/>
      <c r="C60" s="1"/>
      <c r="D60" s="1"/>
      <c r="E60" s="4"/>
      <c r="F60" s="4"/>
      <c r="G60" s="1"/>
      <c r="H60" s="1"/>
      <c r="I60" s="1"/>
      <c r="J60" s="4"/>
      <c r="K60" s="1"/>
      <c r="L60" s="4"/>
      <c r="M60" s="4"/>
      <c r="N60" s="1"/>
    </row>
    <row r="61" spans="2:14" x14ac:dyDescent="0.35">
      <c r="B61" s="32"/>
      <c r="C61" s="1"/>
      <c r="D61" s="1"/>
      <c r="E61" s="4"/>
      <c r="F61" s="4"/>
      <c r="G61" s="1"/>
      <c r="H61" s="1"/>
      <c r="I61" s="1"/>
      <c r="J61" s="4"/>
      <c r="K61" s="1"/>
      <c r="L61" s="4"/>
      <c r="M61" s="4"/>
      <c r="N61" s="1"/>
    </row>
    <row r="62" spans="2:14" x14ac:dyDescent="0.35">
      <c r="B62" s="32"/>
      <c r="C62" s="1"/>
      <c r="D62" s="1"/>
      <c r="E62" s="4"/>
      <c r="F62" s="4"/>
      <c r="G62" s="1"/>
      <c r="H62" s="1"/>
      <c r="I62" s="1"/>
      <c r="J62" s="1"/>
      <c r="K62" s="1"/>
      <c r="L62" s="1"/>
      <c r="M62" s="1"/>
      <c r="N62" s="1"/>
    </row>
    <row r="63" spans="2:14" x14ac:dyDescent="0.35">
      <c r="B63" s="32"/>
      <c r="C63" s="1"/>
      <c r="D63" s="1"/>
      <c r="E63" s="4"/>
      <c r="F63" s="4"/>
      <c r="G63" s="1"/>
      <c r="H63" s="1"/>
      <c r="I63" s="1"/>
      <c r="J63" s="1"/>
      <c r="K63" s="1"/>
      <c r="L63" s="1"/>
      <c r="M63" s="1"/>
      <c r="N63" s="1"/>
    </row>
    <row r="64" spans="2:14" x14ac:dyDescent="0.35">
      <c r="B64" s="32"/>
      <c r="C64" s="1"/>
      <c r="D64" s="1"/>
      <c r="E64" s="4"/>
      <c r="F64" s="4"/>
      <c r="G64" s="1"/>
      <c r="H64" s="1"/>
      <c r="I64" s="1"/>
      <c r="J64" s="1"/>
      <c r="K64" s="1"/>
      <c r="L64" s="1"/>
      <c r="M64" s="1"/>
      <c r="N64" s="1"/>
    </row>
    <row r="65" spans="2:14" x14ac:dyDescent="0.35">
      <c r="B65" s="32"/>
      <c r="C65" s="1"/>
      <c r="D65" s="1"/>
      <c r="E65" s="4"/>
      <c r="F65" s="4"/>
      <c r="G65" s="1"/>
      <c r="H65" s="1"/>
      <c r="I65" s="1"/>
      <c r="J65" s="4"/>
      <c r="K65" s="1"/>
      <c r="L65" s="4"/>
      <c r="M65" s="4"/>
      <c r="N65" s="1"/>
    </row>
    <row r="66" spans="2:14" x14ac:dyDescent="0.35">
      <c r="B66" s="32"/>
      <c r="C66" s="15"/>
      <c r="D66" s="1"/>
      <c r="E66" s="4"/>
      <c r="F66" s="4"/>
      <c r="G66" s="1"/>
      <c r="H66" s="1"/>
      <c r="I66" s="1"/>
      <c r="J66" s="4"/>
      <c r="K66" s="1"/>
      <c r="L66" s="4"/>
      <c r="M66" s="4"/>
      <c r="N66" s="4"/>
    </row>
    <row r="67" spans="2:14" x14ac:dyDescent="0.35">
      <c r="B67" s="32"/>
      <c r="C67" s="15"/>
      <c r="D67" s="1"/>
      <c r="E67" s="4"/>
      <c r="F67" s="4"/>
      <c r="G67" s="1"/>
      <c r="H67" s="1"/>
      <c r="I67" s="1"/>
      <c r="J67" s="4"/>
      <c r="K67" s="1"/>
      <c r="L67" s="4"/>
      <c r="M67" s="4"/>
      <c r="N67" s="4"/>
    </row>
    <row r="68" spans="2:14" x14ac:dyDescent="0.35">
      <c r="B68" s="32"/>
      <c r="C68" s="15"/>
      <c r="D68" s="1"/>
      <c r="E68" s="4"/>
      <c r="F68" s="4"/>
      <c r="G68" s="1"/>
      <c r="H68" s="1"/>
      <c r="I68" s="1"/>
      <c r="J68" s="4"/>
      <c r="K68" s="1"/>
      <c r="L68" s="4"/>
      <c r="M68" s="4"/>
      <c r="N68" s="4"/>
    </row>
    <row r="69" spans="2:14" x14ac:dyDescent="0.35">
      <c r="B69" s="32"/>
      <c r="C69" s="15"/>
      <c r="D69" s="1"/>
      <c r="E69" s="4"/>
      <c r="F69" s="4"/>
      <c r="G69" s="1"/>
      <c r="H69" s="1"/>
      <c r="I69" s="1"/>
      <c r="J69" s="4"/>
      <c r="K69" s="1"/>
      <c r="L69" s="4"/>
      <c r="M69" s="4"/>
      <c r="N69" s="4"/>
    </row>
    <row r="70" spans="2:14" x14ac:dyDescent="0.35">
      <c r="B70" s="32"/>
      <c r="C70" s="15"/>
      <c r="D70" s="1"/>
      <c r="E70" s="4"/>
      <c r="F70" s="4"/>
      <c r="G70" s="1"/>
      <c r="H70" s="1"/>
      <c r="I70" s="1"/>
      <c r="J70" s="4"/>
      <c r="K70" s="1"/>
      <c r="L70" s="4"/>
      <c r="M70" s="4"/>
      <c r="N70" s="4"/>
    </row>
    <row r="71" spans="2:14" x14ac:dyDescent="0.35">
      <c r="B71" s="32"/>
      <c r="C71" s="15"/>
      <c r="D71" s="1"/>
      <c r="E71" s="4"/>
      <c r="F71" s="4"/>
      <c r="G71" s="1"/>
      <c r="H71" s="1"/>
      <c r="I71" s="1"/>
      <c r="J71" s="4"/>
      <c r="K71" s="1"/>
      <c r="L71" s="4"/>
      <c r="M71" s="4"/>
      <c r="N71" s="4"/>
    </row>
    <row r="72" spans="2:14" x14ac:dyDescent="0.35">
      <c r="B72" s="32"/>
      <c r="C72" s="15"/>
      <c r="D72" s="1"/>
      <c r="E72" s="4"/>
      <c r="F72" s="4"/>
      <c r="G72" s="1"/>
      <c r="H72" s="1"/>
      <c r="I72" s="1"/>
      <c r="J72" s="4"/>
      <c r="K72" s="1"/>
      <c r="L72" s="4"/>
      <c r="M72" s="4"/>
      <c r="N72" s="4"/>
    </row>
    <row r="73" spans="2:14" x14ac:dyDescent="0.35">
      <c r="B73" s="32"/>
      <c r="C73" s="15"/>
      <c r="D73" s="1"/>
      <c r="E73" s="4"/>
      <c r="F73" s="4"/>
      <c r="G73" s="1"/>
      <c r="H73" s="1"/>
      <c r="I73" s="1"/>
      <c r="J73" s="4"/>
      <c r="K73" s="1"/>
      <c r="L73" s="4"/>
      <c r="M73" s="4"/>
      <c r="N73" s="4"/>
    </row>
    <row r="74" spans="2:14" x14ac:dyDescent="0.35">
      <c r="B74" s="32"/>
      <c r="C74" s="15"/>
      <c r="D74" s="1"/>
      <c r="E74" s="4"/>
      <c r="F74" s="4"/>
      <c r="G74" s="1"/>
      <c r="H74" s="1"/>
      <c r="I74" s="1"/>
      <c r="J74" s="4"/>
      <c r="K74" s="1"/>
      <c r="L74" s="4"/>
      <c r="M74" s="4"/>
      <c r="N74" s="1"/>
    </row>
    <row r="75" spans="2:14" x14ac:dyDescent="0.35">
      <c r="B75" s="32"/>
      <c r="C75" s="15"/>
      <c r="D75" s="1"/>
      <c r="E75" s="4"/>
      <c r="F75" s="4"/>
      <c r="G75" s="1"/>
      <c r="H75" s="1"/>
      <c r="I75" s="1"/>
      <c r="J75" s="4"/>
      <c r="K75" s="1"/>
      <c r="L75" s="4"/>
      <c r="M75" s="4"/>
      <c r="N75" s="1"/>
    </row>
    <row r="76" spans="2:14" x14ac:dyDescent="0.35">
      <c r="B76" s="32"/>
      <c r="C76" s="15"/>
      <c r="D76" s="1"/>
      <c r="E76" s="4"/>
      <c r="F76" s="4"/>
      <c r="G76" s="1"/>
      <c r="H76" s="1"/>
      <c r="I76" s="1"/>
      <c r="J76" s="4"/>
      <c r="K76" s="1"/>
      <c r="L76" s="4"/>
      <c r="M76" s="4"/>
      <c r="N76" s="1"/>
    </row>
    <row r="77" spans="2:14" x14ac:dyDescent="0.35">
      <c r="B77" s="32"/>
      <c r="C77" s="15"/>
      <c r="D77" s="1"/>
      <c r="E77" s="4"/>
      <c r="F77" s="4"/>
      <c r="G77" s="1"/>
      <c r="H77" s="1"/>
      <c r="I77" s="1"/>
      <c r="J77" s="1"/>
      <c r="K77" s="1"/>
      <c r="L77" s="1"/>
      <c r="M77" s="1"/>
      <c r="N77" s="1"/>
    </row>
    <row r="78" spans="2:14" x14ac:dyDescent="0.35">
      <c r="B78" s="32"/>
      <c r="C78" s="15"/>
      <c r="D78" s="1"/>
      <c r="E78" s="4"/>
      <c r="F78" s="4"/>
      <c r="G78" s="1"/>
      <c r="H78" s="1"/>
      <c r="I78" s="1"/>
      <c r="J78" s="1"/>
      <c r="K78" s="1"/>
      <c r="L78" s="1"/>
      <c r="M78" s="1"/>
      <c r="N78" s="1"/>
    </row>
    <row r="79" spans="2:14" x14ac:dyDescent="0.35">
      <c r="B79" s="32"/>
      <c r="C79" s="15"/>
      <c r="D79" s="1"/>
      <c r="E79" s="4"/>
      <c r="F79" s="4"/>
      <c r="G79" s="1"/>
      <c r="H79" s="1"/>
      <c r="I79" s="1"/>
      <c r="J79" s="1"/>
      <c r="K79" s="1"/>
      <c r="L79" s="1"/>
      <c r="M79" s="1"/>
      <c r="N79" s="1"/>
    </row>
    <row r="80" spans="2:14" x14ac:dyDescent="0.35">
      <c r="B80" s="32"/>
      <c r="C80" s="15"/>
      <c r="D80" s="1"/>
      <c r="E80" s="4"/>
      <c r="F80" s="4"/>
      <c r="G80" s="1"/>
      <c r="H80" s="1"/>
      <c r="I80" s="1"/>
      <c r="J80" s="1"/>
      <c r="K80" s="1"/>
      <c r="L80" s="1"/>
      <c r="M80" s="1"/>
      <c r="N80" s="1"/>
    </row>
    <row r="81" spans="2:14" x14ac:dyDescent="0.35">
      <c r="B81" s="32"/>
      <c r="C81" s="15"/>
      <c r="D81" s="1"/>
      <c r="E81" s="4"/>
      <c r="F81" s="4"/>
      <c r="G81" s="1"/>
      <c r="H81" s="1"/>
      <c r="I81" s="1"/>
      <c r="J81" s="1"/>
      <c r="K81" s="1"/>
      <c r="L81" s="1"/>
      <c r="M81" s="1"/>
      <c r="N81" s="1"/>
    </row>
    <row r="82" spans="2:14" x14ac:dyDescent="0.35">
      <c r="B82" s="32"/>
      <c r="C82" s="15"/>
      <c r="D82" s="1"/>
      <c r="E82" s="4"/>
      <c r="F82" s="4"/>
      <c r="G82" s="1"/>
      <c r="H82" s="1"/>
      <c r="I82" s="1"/>
      <c r="J82" s="1"/>
      <c r="K82" s="1"/>
      <c r="L82" s="1"/>
      <c r="M82" s="1"/>
      <c r="N82" s="1"/>
    </row>
    <row r="83" spans="2:14" x14ac:dyDescent="0.35">
      <c r="B83" s="32"/>
      <c r="C83" s="15"/>
      <c r="D83" s="1"/>
      <c r="E83" s="4"/>
      <c r="F83" s="4"/>
      <c r="G83" s="1"/>
      <c r="H83" s="1"/>
      <c r="I83" s="1"/>
      <c r="J83" s="1"/>
      <c r="K83" s="1"/>
      <c r="L83" s="1"/>
      <c r="M83" s="1"/>
      <c r="N83" s="1"/>
    </row>
    <row r="84" spans="2:14" x14ac:dyDescent="0.35">
      <c r="B84" s="32"/>
      <c r="C84" s="15"/>
      <c r="D84" s="1"/>
      <c r="E84" s="4"/>
      <c r="F84" s="4"/>
      <c r="G84" s="1"/>
      <c r="H84" s="1"/>
      <c r="I84" s="1"/>
      <c r="J84" s="1"/>
      <c r="K84" s="1"/>
      <c r="L84" s="1"/>
      <c r="M84" s="1"/>
      <c r="N84" s="1"/>
    </row>
    <row r="85" spans="2:14" x14ac:dyDescent="0.35">
      <c r="B85" s="32"/>
      <c r="C85" s="15"/>
      <c r="D85" s="1"/>
      <c r="E85" s="4"/>
      <c r="F85" s="4"/>
      <c r="G85" s="1"/>
      <c r="H85" s="1"/>
      <c r="I85" s="1"/>
      <c r="J85" s="1"/>
      <c r="K85" s="1"/>
      <c r="L85" s="1"/>
      <c r="M85" s="1"/>
      <c r="N85" s="1"/>
    </row>
    <row r="86" spans="2:14" x14ac:dyDescent="0.35">
      <c r="B86" s="32"/>
      <c r="C86" s="15"/>
      <c r="D86" s="1"/>
      <c r="E86" s="4"/>
      <c r="F86" s="4"/>
      <c r="G86" s="1"/>
      <c r="H86" s="1"/>
      <c r="I86" s="1"/>
      <c r="J86" s="1"/>
      <c r="K86" s="1"/>
      <c r="L86" s="1"/>
      <c r="M86" s="1"/>
      <c r="N86" s="1"/>
    </row>
    <row r="87" spans="2:14" x14ac:dyDescent="0.35">
      <c r="B87" s="32"/>
      <c r="C87" s="15"/>
      <c r="D87" s="1"/>
      <c r="E87" s="4"/>
      <c r="F87" s="4"/>
      <c r="G87" s="1"/>
      <c r="H87" s="1"/>
      <c r="I87" s="1"/>
      <c r="J87" s="1"/>
      <c r="K87" s="1"/>
      <c r="L87" s="1"/>
      <c r="M87" s="1"/>
      <c r="N87" s="1"/>
    </row>
    <row r="88" spans="2:14" x14ac:dyDescent="0.35">
      <c r="B88" s="32"/>
      <c r="C88" s="15"/>
      <c r="D88" s="1"/>
      <c r="E88" s="4"/>
      <c r="F88" s="4"/>
      <c r="G88" s="1"/>
      <c r="H88" s="1"/>
      <c r="I88" s="1"/>
      <c r="J88" s="1"/>
      <c r="K88" s="1"/>
      <c r="L88" s="1"/>
      <c r="M88" s="1"/>
      <c r="N88" s="1"/>
    </row>
    <row r="89" spans="2:14" x14ac:dyDescent="0.35">
      <c r="B89" s="32"/>
      <c r="C89" s="15"/>
      <c r="D89" s="1"/>
      <c r="E89" s="4"/>
      <c r="F89" s="4"/>
      <c r="G89" s="1"/>
      <c r="H89" s="1"/>
      <c r="I89" s="1"/>
      <c r="J89" s="1"/>
      <c r="K89" s="1"/>
      <c r="L89" s="1"/>
      <c r="M89" s="1"/>
      <c r="N89" s="1"/>
    </row>
    <row r="90" spans="2:14" x14ac:dyDescent="0.35">
      <c r="B90" s="32"/>
      <c r="C90" s="15"/>
      <c r="D90" s="1"/>
      <c r="E90" s="4"/>
      <c r="F90" s="4"/>
      <c r="G90" s="1"/>
      <c r="H90" s="1"/>
      <c r="I90" s="1"/>
      <c r="J90" s="1"/>
      <c r="K90" s="1"/>
      <c r="L90" s="1"/>
      <c r="M90" s="1"/>
      <c r="N90" s="1"/>
    </row>
    <row r="91" spans="2:14" x14ac:dyDescent="0.35">
      <c r="B91" s="32"/>
      <c r="C91" s="15"/>
      <c r="D91" s="1"/>
      <c r="E91" s="4"/>
      <c r="F91" s="4"/>
      <c r="G91" s="1"/>
      <c r="H91" s="1"/>
      <c r="I91" s="1"/>
      <c r="J91" s="1"/>
      <c r="K91" s="1"/>
      <c r="L91" s="1"/>
      <c r="M91" s="1"/>
      <c r="N91" s="1"/>
    </row>
    <row r="92" spans="2:14" x14ac:dyDescent="0.35">
      <c r="B92" s="32"/>
      <c r="C92" s="15"/>
      <c r="D92" s="1"/>
      <c r="E92" s="4"/>
      <c r="F92" s="4"/>
      <c r="G92" s="1"/>
      <c r="H92" s="1"/>
      <c r="I92" s="1"/>
      <c r="J92" s="1"/>
      <c r="K92" s="1"/>
      <c r="L92" s="1"/>
      <c r="M92" s="1"/>
      <c r="N92" s="1"/>
    </row>
    <row r="93" spans="2:14" x14ac:dyDescent="0.35">
      <c r="B93" s="32"/>
      <c r="C93" s="15"/>
      <c r="D93" s="1"/>
      <c r="E93" s="4"/>
      <c r="F93" s="4"/>
      <c r="G93" s="1"/>
      <c r="H93" s="1"/>
      <c r="I93" s="1"/>
      <c r="J93" s="1"/>
      <c r="K93" s="1"/>
      <c r="L93" s="1"/>
      <c r="M93" s="1"/>
      <c r="N93" s="1"/>
    </row>
    <row r="94" spans="2:14" x14ac:dyDescent="0.35">
      <c r="B94" s="32"/>
      <c r="C94" s="15"/>
      <c r="D94" s="1"/>
      <c r="E94" s="4"/>
      <c r="F94" s="4"/>
      <c r="G94" s="1"/>
      <c r="H94" s="1"/>
      <c r="I94" s="1"/>
      <c r="J94" s="1"/>
      <c r="K94" s="1"/>
      <c r="L94" s="1"/>
      <c r="M94" s="1"/>
      <c r="N94" s="1"/>
    </row>
    <row r="95" spans="2:14" x14ac:dyDescent="0.35">
      <c r="B95" s="32"/>
      <c r="C95" s="15"/>
      <c r="D95" s="1"/>
      <c r="E95" s="4"/>
      <c r="F95" s="4"/>
      <c r="G95" s="1"/>
      <c r="H95" s="1"/>
      <c r="I95" s="1"/>
      <c r="J95" s="1"/>
      <c r="K95" s="1"/>
      <c r="L95" s="1"/>
      <c r="M95" s="1"/>
      <c r="N95" s="1"/>
    </row>
    <row r="96" spans="2:14" x14ac:dyDescent="0.35">
      <c r="B96" s="32"/>
      <c r="C96" s="15"/>
      <c r="D96" s="1"/>
      <c r="E96" s="4"/>
      <c r="F96" s="4"/>
      <c r="G96" s="1"/>
      <c r="H96" s="1"/>
      <c r="I96" s="1"/>
      <c r="J96" s="1"/>
      <c r="K96" s="1"/>
      <c r="L96" s="1"/>
      <c r="M96" s="1"/>
      <c r="N96" s="1"/>
    </row>
    <row r="97" spans="2:14" x14ac:dyDescent="0.35">
      <c r="B97" s="32"/>
      <c r="C97" s="15"/>
      <c r="D97" s="1"/>
      <c r="E97" s="4"/>
      <c r="F97" s="4"/>
      <c r="G97" s="1"/>
      <c r="H97" s="1"/>
      <c r="I97" s="1"/>
      <c r="J97" s="1"/>
      <c r="K97" s="1"/>
      <c r="L97" s="1"/>
      <c r="M97" s="1"/>
      <c r="N97" s="1"/>
    </row>
    <row r="98" spans="2:14" x14ac:dyDescent="0.35">
      <c r="B98" s="32"/>
      <c r="C98" s="15"/>
      <c r="D98" s="1"/>
      <c r="E98" s="4"/>
      <c r="F98" s="4"/>
      <c r="G98" s="1"/>
      <c r="H98" s="4"/>
      <c r="I98" s="1"/>
      <c r="J98" s="4"/>
      <c r="K98" s="1"/>
      <c r="L98" s="4"/>
      <c r="M98" s="4"/>
      <c r="N98" s="1"/>
    </row>
    <row r="99" spans="2:14" x14ac:dyDescent="0.35">
      <c r="B99" s="32"/>
      <c r="C99" s="15"/>
      <c r="D99" s="1"/>
      <c r="E99" s="4"/>
      <c r="F99" s="4"/>
      <c r="G99" s="1"/>
      <c r="H99" s="4"/>
      <c r="I99" s="1"/>
      <c r="J99" s="4"/>
      <c r="K99" s="1"/>
      <c r="L99" s="4"/>
      <c r="M99" s="4"/>
      <c r="N99" s="1"/>
    </row>
    <row r="100" spans="2:14" x14ac:dyDescent="0.35">
      <c r="B100" s="32"/>
      <c r="C100" s="15"/>
      <c r="D100" s="1"/>
      <c r="E100" s="4"/>
      <c r="F100" s="4"/>
      <c r="G100" s="1"/>
      <c r="H100" s="4"/>
      <c r="I100" s="1"/>
      <c r="J100" s="4"/>
      <c r="K100" s="1"/>
      <c r="L100" s="4"/>
      <c r="M100" s="4"/>
      <c r="N100" s="1"/>
    </row>
    <row r="101" spans="2:14" x14ac:dyDescent="0.35">
      <c r="B101" s="32"/>
      <c r="C101" s="15"/>
      <c r="D101" s="1"/>
      <c r="E101" s="4"/>
      <c r="F101" s="4"/>
      <c r="G101" s="1"/>
      <c r="H101" s="4"/>
      <c r="I101" s="1"/>
      <c r="J101" s="4"/>
      <c r="K101" s="1"/>
      <c r="L101" s="4"/>
      <c r="M101" s="4"/>
      <c r="N101" s="1"/>
    </row>
    <row r="102" spans="2:14" x14ac:dyDescent="0.35">
      <c r="B102" s="32"/>
      <c r="C102" s="15"/>
      <c r="D102" s="1"/>
      <c r="E102" s="4"/>
      <c r="F102" s="4"/>
      <c r="G102" s="1"/>
      <c r="H102" s="4"/>
      <c r="I102" s="1"/>
      <c r="J102" s="4"/>
      <c r="K102" s="1"/>
      <c r="L102" s="4"/>
      <c r="M102" s="4"/>
      <c r="N102" s="1"/>
    </row>
    <row r="103" spans="2:14" x14ac:dyDescent="0.35">
      <c r="B103" s="32"/>
      <c r="C103" s="15"/>
      <c r="D103" s="1"/>
      <c r="E103" s="4"/>
      <c r="F103" s="4"/>
      <c r="G103" s="1"/>
      <c r="H103" s="4"/>
      <c r="I103" s="1"/>
      <c r="J103" s="4"/>
      <c r="K103" s="1"/>
      <c r="L103" s="4"/>
      <c r="M103" s="4"/>
      <c r="N103" s="1"/>
    </row>
    <row r="104" spans="2:14" x14ac:dyDescent="0.35">
      <c r="B104" s="32"/>
      <c r="C104" s="15"/>
      <c r="D104" s="1"/>
      <c r="E104" s="4"/>
      <c r="F104" s="4"/>
      <c r="G104" s="1"/>
      <c r="H104" s="4"/>
      <c r="I104" s="1"/>
      <c r="J104" s="4"/>
      <c r="K104" s="1"/>
      <c r="L104" s="4"/>
      <c r="M104" s="4"/>
      <c r="N104" s="1"/>
    </row>
    <row r="105" spans="2:14" x14ac:dyDescent="0.35">
      <c r="B105" s="32"/>
      <c r="C105" s="15"/>
      <c r="D105" s="1"/>
      <c r="E105" s="4"/>
      <c r="F105" s="4"/>
      <c r="G105" s="1"/>
      <c r="H105" s="4"/>
      <c r="I105" s="1"/>
      <c r="J105" s="4"/>
      <c r="K105" s="1"/>
      <c r="L105" s="4"/>
      <c r="M105" s="4"/>
      <c r="N105" s="1"/>
    </row>
    <row r="106" spans="2:14" x14ac:dyDescent="0.35">
      <c r="B106" s="32"/>
      <c r="C106" s="15"/>
      <c r="D106" s="1"/>
      <c r="E106" s="4"/>
      <c r="F106" s="4"/>
      <c r="G106" s="1"/>
      <c r="H106" s="4"/>
      <c r="I106" s="1"/>
      <c r="J106" s="4"/>
      <c r="K106" s="1"/>
      <c r="L106" s="4"/>
      <c r="M106" s="4"/>
      <c r="N106" s="1"/>
    </row>
    <row r="107" spans="2:14" x14ac:dyDescent="0.35">
      <c r="B107" s="32"/>
      <c r="C107" s="15"/>
      <c r="D107" s="1"/>
      <c r="E107" s="4"/>
      <c r="F107" s="4"/>
      <c r="G107" s="1"/>
      <c r="H107" s="4"/>
      <c r="I107" s="1"/>
      <c r="J107" s="4"/>
      <c r="K107" s="1"/>
      <c r="L107" s="4"/>
      <c r="M107" s="4"/>
      <c r="N107" s="1"/>
    </row>
    <row r="108" spans="2:14" x14ac:dyDescent="0.35">
      <c r="B108" s="32"/>
      <c r="C108" s="15"/>
      <c r="D108" s="1"/>
      <c r="E108" s="4"/>
      <c r="F108" s="4"/>
      <c r="G108" s="1"/>
      <c r="H108" s="4"/>
      <c r="I108" s="1"/>
      <c r="J108" s="4"/>
      <c r="K108" s="1"/>
      <c r="L108" s="4"/>
      <c r="M108" s="4"/>
      <c r="N108" s="1"/>
    </row>
    <row r="109" spans="2:14" x14ac:dyDescent="0.35">
      <c r="B109" s="32"/>
      <c r="C109" s="15"/>
      <c r="D109" s="1"/>
      <c r="E109" s="4"/>
      <c r="F109" s="4"/>
      <c r="G109" s="1"/>
      <c r="H109" s="4"/>
      <c r="I109" s="1"/>
      <c r="J109" s="4"/>
      <c r="K109" s="1"/>
      <c r="L109" s="4"/>
      <c r="M109" s="4"/>
      <c r="N109" s="1"/>
    </row>
    <row r="110" spans="2:14" x14ac:dyDescent="0.35">
      <c r="B110" s="32"/>
      <c r="C110" s="15"/>
      <c r="D110" s="1"/>
      <c r="E110" s="4"/>
      <c r="F110" s="4"/>
      <c r="G110" s="1"/>
      <c r="H110" s="4"/>
      <c r="I110" s="1"/>
      <c r="J110" s="4"/>
      <c r="K110" s="1"/>
      <c r="L110" s="4"/>
      <c r="M110" s="4"/>
      <c r="N110" s="1"/>
    </row>
    <row r="111" spans="2:14" x14ac:dyDescent="0.35">
      <c r="B111" s="32"/>
      <c r="C111" s="15"/>
      <c r="D111" s="1"/>
      <c r="E111" s="4"/>
      <c r="F111" s="4"/>
      <c r="G111" s="1"/>
      <c r="H111" s="4"/>
      <c r="I111" s="1"/>
      <c r="J111" s="4"/>
      <c r="K111" s="1"/>
      <c r="L111" s="4"/>
      <c r="M111" s="4"/>
      <c r="N111" s="1"/>
    </row>
    <row r="112" spans="2:14" x14ac:dyDescent="0.35">
      <c r="B112" s="32"/>
      <c r="C112" s="15"/>
      <c r="D112" s="1"/>
      <c r="E112" s="4"/>
      <c r="F112" s="4"/>
      <c r="G112" s="1"/>
      <c r="H112" s="1"/>
      <c r="I112" s="1"/>
      <c r="J112" s="1"/>
      <c r="K112" s="1"/>
      <c r="L112" s="1"/>
      <c r="M112" s="1"/>
      <c r="N112" s="1"/>
    </row>
    <row r="113" spans="2:14" x14ac:dyDescent="0.35">
      <c r="B113" s="32"/>
      <c r="C113" s="15"/>
      <c r="D113" s="1"/>
      <c r="E113" s="4"/>
      <c r="F113" s="4"/>
      <c r="G113" s="1"/>
      <c r="H113" s="1"/>
      <c r="I113" s="1"/>
      <c r="J113" s="1"/>
      <c r="K113" s="1"/>
      <c r="L113" s="1"/>
      <c r="M113" s="1"/>
      <c r="N113" s="1"/>
    </row>
    <row r="114" spans="2:14" x14ac:dyDescent="0.35">
      <c r="B114" s="32"/>
      <c r="C114" s="15"/>
      <c r="D114" s="1"/>
      <c r="E114" s="4"/>
      <c r="F114" s="4"/>
      <c r="G114" s="1"/>
      <c r="H114" s="1"/>
      <c r="I114" s="1"/>
      <c r="J114" s="1"/>
      <c r="K114" s="1"/>
      <c r="L114" s="1"/>
      <c r="M114" s="1"/>
      <c r="N114" s="1"/>
    </row>
    <row r="115" spans="2:14" x14ac:dyDescent="0.35">
      <c r="B115" s="32"/>
      <c r="C115" s="15"/>
      <c r="D115" s="1"/>
      <c r="E115" s="4"/>
      <c r="F115" s="4"/>
      <c r="G115" s="1"/>
      <c r="H115" s="1"/>
      <c r="I115" s="1"/>
      <c r="J115" s="1"/>
      <c r="K115" s="1"/>
      <c r="L115" s="1"/>
      <c r="M115" s="1"/>
      <c r="N115" s="1"/>
    </row>
    <row r="116" spans="2:14" x14ac:dyDescent="0.35">
      <c r="B116" s="32"/>
      <c r="C116" s="15"/>
      <c r="D116" s="1"/>
      <c r="E116" s="4"/>
      <c r="F116" s="4"/>
      <c r="G116" s="1"/>
      <c r="H116" s="1"/>
      <c r="I116" s="1"/>
      <c r="J116" s="1"/>
      <c r="K116" s="1"/>
      <c r="L116" s="1"/>
      <c r="M116" s="1"/>
      <c r="N116" s="1"/>
    </row>
    <row r="117" spans="2:14" x14ac:dyDescent="0.35">
      <c r="B117" s="32"/>
      <c r="C117" s="15"/>
      <c r="D117" s="1"/>
      <c r="E117" s="4"/>
      <c r="F117" s="4"/>
      <c r="G117" s="1"/>
      <c r="H117" s="1"/>
      <c r="I117" s="1"/>
      <c r="J117" s="1"/>
      <c r="K117" s="1"/>
      <c r="L117" s="1"/>
      <c r="M117" s="1"/>
      <c r="N117" s="1"/>
    </row>
    <row r="118" spans="2:14" x14ac:dyDescent="0.35">
      <c r="B118" s="32"/>
      <c r="C118" s="15"/>
      <c r="D118" s="1"/>
      <c r="E118" s="4"/>
      <c r="F118" s="4"/>
      <c r="G118" s="1"/>
      <c r="H118" s="1"/>
      <c r="I118" s="1"/>
      <c r="J118" s="1"/>
      <c r="K118" s="1"/>
      <c r="L118" s="1"/>
      <c r="M118" s="1"/>
      <c r="N118" s="1"/>
    </row>
    <row r="119" spans="2:14" x14ac:dyDescent="0.35">
      <c r="B119" s="32"/>
      <c r="C119" s="15"/>
      <c r="D119" s="1"/>
      <c r="E119" s="4"/>
      <c r="F119" s="4"/>
      <c r="G119" s="1"/>
      <c r="H119" s="1"/>
      <c r="I119" s="1"/>
      <c r="J119" s="1"/>
      <c r="K119" s="1"/>
      <c r="L119" s="1"/>
      <c r="M119" s="1"/>
      <c r="N119" s="1"/>
    </row>
    <row r="120" spans="2:14" x14ac:dyDescent="0.35">
      <c r="B120" s="32"/>
      <c r="C120" s="15"/>
      <c r="D120" s="1"/>
      <c r="E120" s="4"/>
      <c r="F120" s="4"/>
      <c r="G120" s="1"/>
      <c r="H120" s="1"/>
      <c r="I120" s="1"/>
      <c r="J120" s="1"/>
      <c r="K120" s="1"/>
      <c r="L120" s="1"/>
      <c r="M120" s="1"/>
      <c r="N120" s="1"/>
    </row>
    <row r="121" spans="2:14" x14ac:dyDescent="0.35">
      <c r="B121" s="32"/>
      <c r="C121" s="15"/>
      <c r="D121" s="1"/>
      <c r="E121" s="4"/>
      <c r="F121" s="4"/>
      <c r="G121" s="1"/>
      <c r="H121" s="1"/>
      <c r="I121" s="1"/>
      <c r="J121" s="1"/>
      <c r="K121" s="1"/>
      <c r="L121" s="1"/>
      <c r="M121" s="1"/>
      <c r="N121" s="1"/>
    </row>
    <row r="122" spans="2:14" x14ac:dyDescent="0.35">
      <c r="B122" s="32"/>
      <c r="C122" s="15"/>
      <c r="D122" s="1"/>
      <c r="E122" s="4"/>
      <c r="F122" s="4"/>
      <c r="G122" s="1"/>
      <c r="H122" s="1"/>
      <c r="I122" s="1"/>
      <c r="J122" s="1"/>
      <c r="K122" s="1"/>
      <c r="L122" s="1"/>
      <c r="M122" s="1"/>
      <c r="N122" s="1"/>
    </row>
    <row r="123" spans="2:14" x14ac:dyDescent="0.35">
      <c r="B123" s="32"/>
      <c r="C123" s="15"/>
      <c r="D123" s="1"/>
      <c r="E123" s="4"/>
      <c r="F123" s="4"/>
      <c r="G123" s="1"/>
      <c r="H123" s="1"/>
      <c r="I123" s="1"/>
      <c r="J123" s="1"/>
      <c r="K123" s="1"/>
      <c r="L123" s="1"/>
      <c r="M123" s="1"/>
      <c r="N123" s="1"/>
    </row>
    <row r="124" spans="2:14" x14ac:dyDescent="0.35">
      <c r="B124" s="32"/>
      <c r="C124" s="15"/>
      <c r="D124" s="1"/>
      <c r="E124" s="4"/>
      <c r="F124" s="4"/>
      <c r="G124" s="1"/>
      <c r="H124" s="1"/>
      <c r="I124" s="1"/>
      <c r="J124" s="1"/>
      <c r="K124" s="1"/>
      <c r="L124" s="1"/>
      <c r="M124" s="1"/>
      <c r="N124" s="1"/>
    </row>
    <row r="125" spans="2:14" x14ac:dyDescent="0.35">
      <c r="B125" s="32"/>
      <c r="C125" s="15"/>
      <c r="D125" s="1"/>
      <c r="E125" s="4"/>
      <c r="F125" s="4"/>
      <c r="G125" s="1"/>
      <c r="H125" s="1"/>
      <c r="I125" s="1"/>
      <c r="J125" s="1"/>
      <c r="K125" s="1"/>
      <c r="L125" s="1"/>
      <c r="M125" s="1"/>
      <c r="N125" s="1"/>
    </row>
    <row r="126" spans="2:14" x14ac:dyDescent="0.35">
      <c r="B126" s="32"/>
      <c r="C126" s="15"/>
      <c r="D126" s="1"/>
      <c r="E126" s="4"/>
      <c r="F126" s="4"/>
      <c r="G126" s="1"/>
      <c r="H126" s="1"/>
      <c r="I126" s="1"/>
      <c r="J126" s="1"/>
      <c r="K126" s="1"/>
      <c r="L126" s="1"/>
      <c r="M126" s="1"/>
      <c r="N126" s="1"/>
    </row>
    <row r="127" spans="2:14" x14ac:dyDescent="0.35">
      <c r="B127" s="32"/>
      <c r="C127" s="15"/>
      <c r="D127" s="1"/>
      <c r="E127" s="4"/>
      <c r="F127" s="4"/>
      <c r="G127" s="1"/>
      <c r="H127" s="1"/>
      <c r="I127" s="1"/>
      <c r="J127" s="1"/>
      <c r="K127" s="1"/>
      <c r="L127" s="1"/>
      <c r="M127" s="1"/>
      <c r="N127" s="4"/>
    </row>
    <row r="128" spans="2:14" x14ac:dyDescent="0.35">
      <c r="B128" s="32"/>
      <c r="C128" s="15"/>
      <c r="D128" s="1"/>
      <c r="E128" s="4"/>
      <c r="F128" s="4"/>
      <c r="G128" s="1"/>
      <c r="H128" s="1"/>
      <c r="I128" s="1"/>
      <c r="J128" s="1"/>
      <c r="K128" s="1"/>
      <c r="L128" s="1"/>
      <c r="M128" s="1"/>
      <c r="N128" s="4"/>
    </row>
    <row r="129" spans="2:14" x14ac:dyDescent="0.35">
      <c r="B129" s="32"/>
      <c r="C129" s="15"/>
      <c r="D129" s="1"/>
      <c r="E129" s="4"/>
      <c r="F129" s="4"/>
      <c r="G129" s="1"/>
      <c r="H129" s="1"/>
      <c r="I129" s="1"/>
      <c r="J129" s="1"/>
      <c r="K129" s="1"/>
      <c r="L129" s="1"/>
      <c r="M129" s="1"/>
      <c r="N129" s="1"/>
    </row>
    <row r="130" spans="2:14" x14ac:dyDescent="0.35">
      <c r="B130" s="32"/>
      <c r="C130" s="15"/>
      <c r="D130" s="1"/>
      <c r="E130" s="4"/>
      <c r="F130" s="4"/>
      <c r="G130" s="1"/>
      <c r="H130" s="1"/>
      <c r="I130" s="1"/>
      <c r="J130" s="1"/>
      <c r="K130" s="1"/>
      <c r="L130" s="1"/>
      <c r="M130" s="1"/>
      <c r="N130" s="1"/>
    </row>
    <row r="131" spans="2:14" x14ac:dyDescent="0.35">
      <c r="B131" s="32"/>
      <c r="C131" s="15"/>
      <c r="D131" s="1"/>
      <c r="E131" s="4"/>
      <c r="F131" s="4"/>
      <c r="G131" s="1"/>
      <c r="H131" s="1"/>
      <c r="I131" s="1"/>
      <c r="J131" s="1"/>
      <c r="K131" s="1"/>
      <c r="L131" s="1"/>
      <c r="M131" s="1"/>
      <c r="N131" s="1"/>
    </row>
    <row r="132" spans="2:14" x14ac:dyDescent="0.35">
      <c r="B132" s="32"/>
      <c r="C132" s="15"/>
      <c r="D132" s="1"/>
      <c r="E132" s="4"/>
      <c r="F132" s="4"/>
      <c r="G132" s="1"/>
      <c r="H132" s="1"/>
      <c r="I132" s="1"/>
      <c r="J132" s="1"/>
      <c r="K132" s="1"/>
      <c r="L132" s="1"/>
      <c r="M132" s="1"/>
      <c r="N132" s="1"/>
    </row>
    <row r="133" spans="2:14" x14ac:dyDescent="0.35">
      <c r="B133" s="32"/>
      <c r="C133" s="15"/>
      <c r="D133" s="1"/>
      <c r="E133" s="4"/>
      <c r="F133" s="4"/>
      <c r="G133" s="1"/>
      <c r="H133" s="1"/>
      <c r="I133" s="1"/>
      <c r="J133" s="1"/>
      <c r="K133" s="1"/>
      <c r="L133" s="1"/>
      <c r="M133" s="1"/>
      <c r="N133" s="1"/>
    </row>
    <row r="134" spans="2:14" x14ac:dyDescent="0.35">
      <c r="B134" s="32"/>
      <c r="C134" s="15"/>
      <c r="D134" s="1"/>
      <c r="E134" s="4"/>
      <c r="F134" s="4"/>
      <c r="G134" s="1"/>
      <c r="H134" s="1"/>
      <c r="I134" s="1"/>
      <c r="J134" s="1"/>
      <c r="K134" s="1"/>
      <c r="L134" s="1"/>
      <c r="M134" s="1"/>
      <c r="N134" s="1"/>
    </row>
    <row r="135" spans="2:14" x14ac:dyDescent="0.35">
      <c r="B135" s="32"/>
      <c r="C135" s="15"/>
      <c r="D135" s="1"/>
      <c r="E135" s="4"/>
      <c r="F135" s="4"/>
      <c r="G135" s="1"/>
      <c r="H135" s="1"/>
      <c r="I135" s="1"/>
      <c r="J135" s="1"/>
      <c r="K135" s="1"/>
      <c r="L135" s="1"/>
      <c r="M135" s="1"/>
      <c r="N135" s="1"/>
    </row>
    <row r="136" spans="2:14" x14ac:dyDescent="0.35">
      <c r="B136" s="32"/>
      <c r="C136" s="15"/>
      <c r="D136" s="1"/>
      <c r="E136" s="4"/>
      <c r="F136" s="4"/>
      <c r="G136" s="1"/>
      <c r="H136" s="1"/>
      <c r="I136" s="1"/>
      <c r="J136" s="1"/>
      <c r="K136" s="1"/>
      <c r="L136" s="1"/>
      <c r="M136" s="1"/>
      <c r="N136" s="1"/>
    </row>
    <row r="137" spans="2:14" x14ac:dyDescent="0.35">
      <c r="B137" s="32"/>
      <c r="C137" s="15"/>
      <c r="D137" s="1"/>
      <c r="E137" s="4"/>
      <c r="F137" s="4"/>
      <c r="G137" s="1"/>
      <c r="H137" s="1"/>
      <c r="I137" s="1"/>
      <c r="J137" s="1"/>
      <c r="K137" s="1"/>
      <c r="L137" s="1"/>
      <c r="M137" s="1"/>
      <c r="N137" s="1"/>
    </row>
    <row r="138" spans="2:14" x14ac:dyDescent="0.35">
      <c r="B138" s="32"/>
      <c r="C138" s="15"/>
      <c r="D138" s="1"/>
      <c r="E138" s="4"/>
      <c r="F138" s="4"/>
      <c r="G138" s="1"/>
      <c r="H138" s="1"/>
      <c r="I138" s="1"/>
      <c r="J138" s="1"/>
      <c r="K138" s="1"/>
      <c r="L138" s="1"/>
      <c r="M138" s="1"/>
      <c r="N138" s="1"/>
    </row>
    <row r="139" spans="2:14" x14ac:dyDescent="0.35">
      <c r="B139" s="32"/>
      <c r="C139" s="15"/>
      <c r="D139" s="1"/>
      <c r="E139" s="4"/>
      <c r="F139" s="4"/>
      <c r="G139" s="1"/>
      <c r="H139" s="1"/>
      <c r="I139" s="1"/>
      <c r="J139" s="1"/>
      <c r="K139" s="1"/>
      <c r="L139" s="1"/>
      <c r="M139" s="1"/>
      <c r="N139" s="1"/>
    </row>
    <row r="140" spans="2:14" x14ac:dyDescent="0.35">
      <c r="B140" s="32"/>
      <c r="C140" s="15"/>
      <c r="D140" s="1"/>
      <c r="E140" s="4"/>
      <c r="F140" s="4"/>
      <c r="G140" s="1"/>
      <c r="H140" s="1"/>
      <c r="I140" s="1"/>
      <c r="J140" s="1"/>
      <c r="K140" s="1"/>
      <c r="L140" s="1"/>
      <c r="M140" s="1"/>
      <c r="N140" s="1"/>
    </row>
    <row r="141" spans="2:14" x14ac:dyDescent="0.35">
      <c r="B141" s="32"/>
      <c r="C141" s="15"/>
      <c r="D141" s="1"/>
      <c r="E141" s="4"/>
      <c r="F141" s="4"/>
      <c r="G141" s="1"/>
      <c r="H141" s="1"/>
      <c r="I141" s="1"/>
      <c r="J141" s="1"/>
      <c r="K141" s="1"/>
      <c r="L141" s="1"/>
      <c r="M141" s="1"/>
      <c r="N141" s="1"/>
    </row>
    <row r="142" spans="2:14" x14ac:dyDescent="0.35">
      <c r="B142" s="32"/>
      <c r="C142" s="15"/>
      <c r="D142" s="1"/>
      <c r="E142" s="4"/>
      <c r="F142" s="4"/>
      <c r="G142" s="1"/>
      <c r="H142" s="1"/>
      <c r="I142" s="1"/>
      <c r="J142" s="1"/>
      <c r="K142" s="1"/>
      <c r="L142" s="1"/>
      <c r="M142" s="1"/>
      <c r="N142" s="1"/>
    </row>
    <row r="143" spans="2:14" x14ac:dyDescent="0.35">
      <c r="B143" s="32"/>
      <c r="C143" s="15"/>
      <c r="D143" s="1"/>
      <c r="E143" s="4"/>
      <c r="F143" s="4"/>
      <c r="G143" s="1"/>
      <c r="H143" s="1"/>
      <c r="I143" s="1"/>
      <c r="J143" s="1"/>
      <c r="K143" s="1"/>
      <c r="L143" s="1"/>
      <c r="M143" s="1"/>
      <c r="N143" s="1"/>
    </row>
    <row r="144" spans="2:14" x14ac:dyDescent="0.35">
      <c r="B144" s="32"/>
      <c r="C144" s="15"/>
      <c r="D144" s="1"/>
      <c r="E144" s="4"/>
      <c r="F144" s="4"/>
      <c r="G144" s="1"/>
      <c r="H144" s="1"/>
      <c r="I144" s="1"/>
      <c r="J144" s="1"/>
      <c r="K144" s="1"/>
      <c r="L144" s="1"/>
      <c r="M144" s="1"/>
      <c r="N144" s="1"/>
    </row>
    <row r="145" spans="2:14" x14ac:dyDescent="0.35">
      <c r="B145" s="32"/>
      <c r="C145" s="15"/>
      <c r="D145" s="1"/>
      <c r="E145" s="4"/>
      <c r="F145" s="4"/>
      <c r="G145" s="1"/>
      <c r="H145" s="1"/>
      <c r="I145" s="1"/>
      <c r="J145" s="1"/>
      <c r="K145" s="1"/>
      <c r="L145" s="1"/>
      <c r="M145" s="1"/>
      <c r="N145" s="1"/>
    </row>
    <row r="146" spans="2:14" x14ac:dyDescent="0.35">
      <c r="B146" s="32"/>
      <c r="C146" s="15"/>
      <c r="D146" s="1"/>
      <c r="E146" s="4"/>
      <c r="F146" s="4"/>
      <c r="G146" s="1"/>
      <c r="H146" s="1"/>
      <c r="I146" s="1"/>
      <c r="J146" s="1"/>
      <c r="K146" s="1"/>
      <c r="L146" s="1"/>
      <c r="M146" s="1"/>
      <c r="N146" s="1"/>
    </row>
    <row r="147" spans="2:14" x14ac:dyDescent="0.35">
      <c r="B147" s="32"/>
      <c r="C147" s="15"/>
      <c r="D147" s="1"/>
      <c r="E147" s="4"/>
      <c r="F147" s="4"/>
      <c r="G147" s="1"/>
      <c r="H147" s="1"/>
      <c r="I147" s="1"/>
      <c r="J147" s="1"/>
      <c r="K147" s="1"/>
      <c r="L147" s="1"/>
      <c r="M147" s="1"/>
      <c r="N147" s="1"/>
    </row>
    <row r="148" spans="2:14" x14ac:dyDescent="0.35">
      <c r="B148" s="32"/>
      <c r="C148" s="15"/>
      <c r="D148" s="1"/>
      <c r="E148" s="4"/>
      <c r="F148" s="4"/>
      <c r="G148" s="1"/>
      <c r="H148" s="1"/>
      <c r="I148" s="1"/>
      <c r="J148" s="1"/>
      <c r="K148" s="1"/>
      <c r="L148" s="1"/>
      <c r="M148" s="1"/>
      <c r="N148" s="1"/>
    </row>
    <row r="149" spans="2:14" x14ac:dyDescent="0.35">
      <c r="B149" s="32"/>
      <c r="C149" s="15"/>
      <c r="D149" s="1"/>
      <c r="E149" s="4"/>
      <c r="F149" s="4"/>
      <c r="G149" s="1"/>
      <c r="H149" s="1"/>
      <c r="I149" s="1"/>
      <c r="J149" s="1"/>
      <c r="K149" s="1"/>
      <c r="L149" s="1"/>
      <c r="M149" s="1"/>
      <c r="N149" s="1"/>
    </row>
    <row r="150" spans="2:14" x14ac:dyDescent="0.35">
      <c r="B150" s="32"/>
      <c r="C150" s="15"/>
      <c r="D150" s="1"/>
      <c r="E150" s="4"/>
      <c r="F150" s="4"/>
      <c r="G150" s="1"/>
      <c r="H150" s="1"/>
      <c r="I150" s="1"/>
      <c r="J150" s="1"/>
      <c r="K150" s="1"/>
      <c r="L150" s="1"/>
      <c r="M150" s="1"/>
      <c r="N150" s="1"/>
    </row>
    <row r="151" spans="2:14" x14ac:dyDescent="0.35">
      <c r="B151" s="32"/>
      <c r="C151" s="15"/>
      <c r="D151" s="1"/>
      <c r="E151" s="4"/>
      <c r="F151" s="4"/>
      <c r="G151" s="1"/>
      <c r="H151" s="1"/>
      <c r="I151" s="1"/>
      <c r="J151" s="1"/>
      <c r="K151" s="1"/>
      <c r="L151" s="1"/>
      <c r="M151" s="1"/>
      <c r="N151" s="1"/>
    </row>
    <row r="152" spans="2:14" x14ac:dyDescent="0.35">
      <c r="B152" s="32"/>
      <c r="C152" s="15"/>
      <c r="D152" s="1"/>
      <c r="E152" s="4"/>
      <c r="F152" s="4"/>
      <c r="G152" s="1"/>
      <c r="H152" s="1"/>
      <c r="I152" s="1"/>
      <c r="J152" s="1"/>
      <c r="K152" s="1"/>
      <c r="L152" s="1"/>
      <c r="M152" s="1"/>
      <c r="N152" s="1"/>
    </row>
    <row r="153" spans="2:14" x14ac:dyDescent="0.35">
      <c r="B153" s="32"/>
      <c r="C153" s="15"/>
      <c r="D153" s="1"/>
      <c r="E153" s="4"/>
      <c r="F153" s="4"/>
      <c r="G153" s="1"/>
      <c r="H153" s="1"/>
      <c r="I153" s="1"/>
      <c r="J153" s="1"/>
      <c r="K153" s="1"/>
      <c r="L153" s="1"/>
      <c r="M153" s="1"/>
      <c r="N153" s="1"/>
    </row>
    <row r="154" spans="2:14" x14ac:dyDescent="0.35">
      <c r="B154" s="32"/>
      <c r="C154" s="15"/>
      <c r="D154" s="1"/>
      <c r="E154" s="4"/>
      <c r="F154" s="4"/>
      <c r="G154" s="1"/>
      <c r="H154" s="1"/>
      <c r="I154" s="1"/>
      <c r="J154" s="1"/>
      <c r="K154" s="1"/>
      <c r="L154" s="1"/>
      <c r="M154" s="1"/>
      <c r="N154" s="1"/>
    </row>
    <row r="155" spans="2:14" x14ac:dyDescent="0.35">
      <c r="B155" s="32"/>
      <c r="C155" s="15"/>
      <c r="D155" s="1"/>
      <c r="E155" s="4"/>
      <c r="F155" s="4"/>
      <c r="G155" s="1"/>
      <c r="H155" s="1"/>
      <c r="I155" s="1"/>
      <c r="J155" s="1"/>
      <c r="K155" s="1"/>
      <c r="L155" s="1"/>
      <c r="M155" s="1"/>
      <c r="N155" s="1"/>
    </row>
    <row r="156" spans="2:14" x14ac:dyDescent="0.35">
      <c r="B156" s="32"/>
      <c r="C156" s="15"/>
      <c r="D156" s="1"/>
      <c r="E156" s="4"/>
      <c r="F156" s="4"/>
      <c r="G156" s="1"/>
      <c r="H156" s="1"/>
      <c r="I156" s="1"/>
      <c r="J156" s="1"/>
      <c r="K156" s="1"/>
      <c r="L156" s="1"/>
      <c r="M156" s="1"/>
      <c r="N156" s="1"/>
    </row>
    <row r="157" spans="2:14" x14ac:dyDescent="0.35">
      <c r="B157" s="32"/>
      <c r="C157" s="15"/>
      <c r="D157" s="1"/>
      <c r="E157" s="4"/>
      <c r="F157" s="4"/>
      <c r="G157" s="1"/>
      <c r="H157" s="1"/>
      <c r="I157" s="1"/>
      <c r="J157" s="1"/>
      <c r="K157" s="1"/>
      <c r="L157" s="1"/>
      <c r="M157" s="1"/>
      <c r="N157" s="1"/>
    </row>
    <row r="158" spans="2:14" x14ac:dyDescent="0.35">
      <c r="B158" s="32"/>
      <c r="C158" s="15"/>
      <c r="D158" s="1"/>
      <c r="E158" s="4"/>
      <c r="F158" s="4"/>
      <c r="G158" s="1"/>
      <c r="H158" s="1"/>
      <c r="I158" s="1"/>
      <c r="J158" s="1"/>
      <c r="K158" s="1"/>
      <c r="L158" s="1"/>
      <c r="M158" s="1"/>
      <c r="N158" s="1"/>
    </row>
    <row r="159" spans="2:14" x14ac:dyDescent="0.35">
      <c r="B159" s="32"/>
      <c r="C159" s="15"/>
      <c r="D159" s="1"/>
      <c r="E159" s="4"/>
      <c r="F159" s="4"/>
      <c r="G159" s="1"/>
      <c r="H159" s="1"/>
      <c r="I159" s="1"/>
      <c r="J159" s="1"/>
      <c r="K159" s="1"/>
      <c r="L159" s="1"/>
      <c r="M159" s="1"/>
      <c r="N159" s="1"/>
    </row>
    <row r="160" spans="2:14" x14ac:dyDescent="0.35">
      <c r="B160" s="32"/>
      <c r="C160" s="15"/>
      <c r="D160" s="1"/>
      <c r="E160" s="4"/>
      <c r="F160" s="4"/>
      <c r="G160" s="1"/>
      <c r="H160" s="1"/>
      <c r="I160" s="1"/>
      <c r="J160" s="1"/>
      <c r="K160" s="1"/>
      <c r="L160" s="1"/>
      <c r="M160" s="1"/>
      <c r="N160" s="1"/>
    </row>
    <row r="161" spans="2:14" x14ac:dyDescent="0.35">
      <c r="B161" s="32"/>
      <c r="C161" s="15"/>
      <c r="D161" s="1"/>
      <c r="E161" s="4"/>
      <c r="F161" s="4"/>
      <c r="G161" s="1"/>
      <c r="H161" s="1"/>
      <c r="I161" s="1"/>
      <c r="J161" s="1"/>
      <c r="K161" s="1"/>
      <c r="L161" s="1"/>
      <c r="M161" s="1"/>
      <c r="N161" s="1"/>
    </row>
    <row r="162" spans="2:14" x14ac:dyDescent="0.35">
      <c r="B162" s="32"/>
      <c r="C162" s="15"/>
      <c r="D162" s="1"/>
      <c r="E162" s="4"/>
      <c r="F162" s="4"/>
      <c r="G162" s="1"/>
      <c r="H162" s="1"/>
      <c r="I162" s="1"/>
      <c r="J162" s="4"/>
      <c r="K162" s="1"/>
      <c r="L162" s="4"/>
      <c r="M162" s="4"/>
      <c r="N162" s="1"/>
    </row>
    <row r="163" spans="2:14" x14ac:dyDescent="0.35">
      <c r="B163" s="32"/>
      <c r="C163" s="15"/>
      <c r="D163" s="1"/>
      <c r="E163" s="4"/>
      <c r="F163" s="4"/>
      <c r="G163" s="1"/>
      <c r="H163" s="1"/>
      <c r="I163" s="1"/>
      <c r="J163" s="1"/>
      <c r="K163" s="1"/>
      <c r="L163" s="1"/>
      <c r="M163" s="1"/>
      <c r="N163" s="1"/>
    </row>
    <row r="164" spans="2:14" x14ac:dyDescent="0.35">
      <c r="B164" s="32"/>
      <c r="C164" s="15"/>
      <c r="D164" s="1"/>
      <c r="E164" s="4"/>
      <c r="F164" s="4"/>
      <c r="G164" s="1"/>
      <c r="H164" s="1"/>
      <c r="I164" s="1"/>
      <c r="J164" s="1"/>
      <c r="K164" s="1"/>
      <c r="L164" s="1"/>
      <c r="M164" s="1"/>
      <c r="N164" s="1"/>
    </row>
    <row r="165" spans="2:14" x14ac:dyDescent="0.35">
      <c r="B165" s="32"/>
      <c r="C165" s="15"/>
      <c r="D165" s="1"/>
      <c r="E165" s="4"/>
      <c r="F165" s="4"/>
      <c r="G165" s="1"/>
      <c r="H165" s="1"/>
      <c r="I165" s="1"/>
      <c r="J165" s="4"/>
      <c r="K165" s="1"/>
      <c r="L165" s="4"/>
      <c r="M165" s="4"/>
      <c r="N165" s="1"/>
    </row>
    <row r="166" spans="2:14" x14ac:dyDescent="0.35">
      <c r="B166" s="32"/>
      <c r="C166" s="15"/>
      <c r="D166" s="1"/>
      <c r="E166" s="4"/>
      <c r="F166" s="4"/>
      <c r="G166" s="1"/>
      <c r="H166" s="1"/>
      <c r="I166" s="1"/>
      <c r="J166" s="1"/>
      <c r="K166" s="1"/>
      <c r="L166" s="1"/>
      <c r="M166" s="1"/>
      <c r="N166" s="1"/>
    </row>
    <row r="167" spans="2:14" x14ac:dyDescent="0.35">
      <c r="B167" s="32"/>
      <c r="C167" s="15"/>
      <c r="D167" s="1"/>
      <c r="E167" s="4"/>
      <c r="F167" s="4"/>
      <c r="G167" s="1"/>
      <c r="H167" s="1"/>
      <c r="I167" s="1"/>
      <c r="J167" s="1"/>
      <c r="K167" s="1"/>
      <c r="L167" s="1"/>
      <c r="M167" s="1"/>
      <c r="N167" s="1"/>
    </row>
    <row r="168" spans="2:14" x14ac:dyDescent="0.35">
      <c r="B168" s="32"/>
      <c r="C168" s="15"/>
      <c r="D168" s="1"/>
      <c r="E168" s="4"/>
      <c r="F168" s="4"/>
      <c r="G168" s="1"/>
      <c r="H168" s="1"/>
      <c r="I168" s="1"/>
      <c r="J168" s="1"/>
      <c r="K168" s="1"/>
      <c r="L168" s="1"/>
      <c r="M168" s="1"/>
      <c r="N168" s="1"/>
    </row>
    <row r="169" spans="2:14" x14ac:dyDescent="0.35">
      <c r="B169" s="32"/>
      <c r="C169" s="15"/>
      <c r="D169" s="1"/>
      <c r="E169" s="4"/>
      <c r="F169" s="4"/>
      <c r="G169" s="1"/>
      <c r="H169" s="1"/>
      <c r="I169" s="1"/>
      <c r="J169" s="1"/>
      <c r="K169" s="1"/>
      <c r="L169" s="1"/>
      <c r="M169" s="1"/>
      <c r="N169" s="1"/>
    </row>
    <row r="170" spans="2:14" x14ac:dyDescent="0.35">
      <c r="B170" s="32"/>
      <c r="C170" s="15"/>
      <c r="D170" s="1"/>
      <c r="E170" s="4"/>
      <c r="F170" s="4"/>
      <c r="G170" s="1"/>
      <c r="H170" s="1"/>
      <c r="I170" s="1"/>
      <c r="J170" s="1"/>
      <c r="K170" s="1"/>
      <c r="L170" s="1"/>
      <c r="M170" s="1"/>
      <c r="N170" s="1"/>
    </row>
    <row r="171" spans="2:14" x14ac:dyDescent="0.35">
      <c r="B171" s="32"/>
      <c r="C171" s="15"/>
      <c r="D171" s="1"/>
      <c r="E171" s="4"/>
      <c r="F171" s="4"/>
      <c r="G171" s="1"/>
      <c r="H171" s="1"/>
      <c r="I171" s="1"/>
      <c r="J171" s="1"/>
      <c r="K171" s="1"/>
      <c r="L171" s="1"/>
      <c r="M171" s="1"/>
      <c r="N171" s="1"/>
    </row>
    <row r="172" spans="2:14" x14ac:dyDescent="0.35">
      <c r="B172" s="32"/>
      <c r="C172" s="15"/>
      <c r="D172" s="1"/>
      <c r="E172" s="4"/>
      <c r="F172" s="4"/>
      <c r="G172" s="1"/>
      <c r="H172" s="1"/>
      <c r="I172" s="1"/>
      <c r="J172" s="1"/>
      <c r="K172" s="1"/>
      <c r="L172" s="1"/>
      <c r="M172" s="1"/>
      <c r="N172" s="1"/>
    </row>
    <row r="173" spans="2:14" x14ac:dyDescent="0.35">
      <c r="B173" s="32"/>
      <c r="C173" s="15"/>
      <c r="D173" s="1"/>
      <c r="E173" s="4"/>
      <c r="F173" s="4"/>
      <c r="G173" s="1"/>
      <c r="H173" s="1"/>
      <c r="I173" s="1"/>
      <c r="J173" s="4"/>
      <c r="K173" s="1"/>
      <c r="L173" s="4"/>
      <c r="M173" s="4"/>
      <c r="N173" s="1"/>
    </row>
    <row r="174" spans="2:14" x14ac:dyDescent="0.35">
      <c r="B174" s="32"/>
      <c r="C174" s="15"/>
      <c r="D174" s="1"/>
      <c r="E174" s="4"/>
      <c r="F174" s="4"/>
      <c r="G174" s="1"/>
      <c r="H174" s="1"/>
      <c r="I174" s="1"/>
      <c r="J174" s="4"/>
      <c r="K174" s="1"/>
      <c r="L174" s="4"/>
      <c r="M174" s="4"/>
      <c r="N174" s="1"/>
    </row>
    <row r="175" spans="2:14" x14ac:dyDescent="0.35">
      <c r="B175" s="32"/>
      <c r="C175" s="15"/>
      <c r="D175" s="1"/>
      <c r="E175" s="4"/>
      <c r="F175" s="4"/>
      <c r="G175" s="1"/>
      <c r="H175" s="1"/>
      <c r="I175" s="1"/>
      <c r="J175" s="4"/>
      <c r="K175" s="1"/>
      <c r="L175" s="4"/>
      <c r="M175" s="4"/>
      <c r="N175" s="1"/>
    </row>
    <row r="176" spans="2:14" x14ac:dyDescent="0.35">
      <c r="B176" s="32"/>
      <c r="C176" s="15"/>
      <c r="D176" s="1"/>
      <c r="E176" s="4"/>
      <c r="F176" s="4"/>
      <c r="G176" s="1"/>
      <c r="H176" s="1"/>
      <c r="I176" s="1"/>
      <c r="J176" s="4"/>
      <c r="K176" s="1"/>
      <c r="L176" s="4"/>
      <c r="M176" s="4"/>
      <c r="N176" s="1"/>
    </row>
    <row r="177" spans="2:14" x14ac:dyDescent="0.35">
      <c r="B177" s="32"/>
      <c r="C177" s="15"/>
      <c r="D177" s="1"/>
      <c r="E177" s="4"/>
      <c r="F177" s="4"/>
      <c r="G177" s="1"/>
      <c r="H177" s="1"/>
      <c r="I177" s="1"/>
      <c r="J177" s="4"/>
      <c r="K177" s="1"/>
      <c r="L177" s="4"/>
      <c r="M177" s="4"/>
      <c r="N177" s="1"/>
    </row>
    <row r="178" spans="2:14" x14ac:dyDescent="0.35">
      <c r="B178" s="32"/>
      <c r="C178" s="15"/>
      <c r="D178" s="1"/>
      <c r="E178" s="4"/>
      <c r="F178" s="4"/>
      <c r="G178" s="1"/>
      <c r="H178" s="1"/>
      <c r="I178" s="1"/>
      <c r="J178" s="4"/>
      <c r="K178" s="1"/>
      <c r="L178" s="4"/>
      <c r="M178" s="4"/>
      <c r="N178" s="1"/>
    </row>
    <row r="179" spans="2:14" x14ac:dyDescent="0.35">
      <c r="B179" s="32"/>
      <c r="C179" s="15"/>
      <c r="D179" s="1"/>
      <c r="E179" s="4"/>
      <c r="F179" s="4"/>
      <c r="G179" s="1"/>
      <c r="H179" s="1"/>
      <c r="I179" s="1"/>
      <c r="J179" s="4"/>
      <c r="K179" s="1"/>
      <c r="L179" s="4"/>
      <c r="M179" s="4"/>
      <c r="N179" s="1"/>
    </row>
    <row r="180" spans="2:14" x14ac:dyDescent="0.35">
      <c r="B180" s="32"/>
      <c r="C180" s="15"/>
      <c r="D180" s="1"/>
      <c r="E180" s="4"/>
      <c r="F180" s="4"/>
      <c r="G180" s="1"/>
      <c r="H180" s="1"/>
      <c r="I180" s="1"/>
      <c r="J180" s="4"/>
      <c r="K180" s="1"/>
      <c r="L180" s="4"/>
      <c r="M180" s="4"/>
      <c r="N180" s="1"/>
    </row>
    <row r="181" spans="2:14" x14ac:dyDescent="0.35">
      <c r="B181" s="32"/>
      <c r="C181" s="15"/>
      <c r="D181" s="1"/>
      <c r="E181" s="4"/>
      <c r="F181" s="4"/>
      <c r="G181" s="1"/>
      <c r="H181" s="1"/>
      <c r="I181" s="1"/>
      <c r="J181" s="4"/>
      <c r="K181" s="1"/>
      <c r="L181" s="4"/>
      <c r="M181" s="4"/>
      <c r="N181" s="1"/>
    </row>
    <row r="182" spans="2:14" x14ac:dyDescent="0.35">
      <c r="B182" s="32"/>
      <c r="C182" s="15"/>
      <c r="D182" s="1"/>
      <c r="E182" s="4"/>
      <c r="F182" s="4"/>
      <c r="G182" s="1"/>
      <c r="H182" s="1"/>
      <c r="I182" s="1"/>
      <c r="J182" s="4"/>
      <c r="K182" s="1"/>
      <c r="L182" s="4"/>
      <c r="M182" s="4"/>
      <c r="N182" s="1"/>
    </row>
    <row r="183" spans="2:14" x14ac:dyDescent="0.35">
      <c r="B183" s="32"/>
      <c r="C183" s="15"/>
      <c r="D183" s="1"/>
      <c r="E183" s="4"/>
      <c r="F183" s="4"/>
      <c r="G183" s="1"/>
      <c r="H183" s="1"/>
      <c r="I183" s="1"/>
      <c r="J183" s="4"/>
      <c r="K183" s="1"/>
      <c r="L183" s="4"/>
      <c r="M183" s="4"/>
      <c r="N183" s="1"/>
    </row>
    <row r="184" spans="2:14" x14ac:dyDescent="0.35">
      <c r="B184" s="32"/>
      <c r="C184" s="15"/>
      <c r="D184" s="1"/>
      <c r="E184" s="4"/>
      <c r="F184" s="4"/>
      <c r="G184" s="1"/>
      <c r="H184" s="1"/>
      <c r="I184" s="1"/>
      <c r="J184" s="4"/>
      <c r="K184" s="1"/>
      <c r="L184" s="4"/>
      <c r="M184" s="4"/>
      <c r="N184" s="1"/>
    </row>
    <row r="185" spans="2:14" x14ac:dyDescent="0.35">
      <c r="B185" s="32"/>
      <c r="C185" s="15"/>
      <c r="D185" s="1"/>
      <c r="E185" s="4"/>
      <c r="F185" s="4"/>
      <c r="G185" s="1"/>
      <c r="H185" s="1"/>
      <c r="I185" s="1"/>
      <c r="J185" s="4"/>
      <c r="K185" s="1"/>
      <c r="L185" s="4"/>
      <c r="M185" s="4"/>
      <c r="N185" s="1"/>
    </row>
    <row r="186" spans="2:14" x14ac:dyDescent="0.35">
      <c r="B186" s="32"/>
      <c r="C186" s="15"/>
      <c r="D186" s="1"/>
      <c r="E186" s="4"/>
      <c r="F186" s="4"/>
      <c r="G186" s="1"/>
      <c r="H186" s="1"/>
      <c r="I186" s="1"/>
      <c r="J186" s="4"/>
      <c r="K186" s="1"/>
      <c r="L186" s="4"/>
      <c r="M186" s="4"/>
      <c r="N186" s="1"/>
    </row>
    <row r="187" spans="2:14" x14ac:dyDescent="0.35">
      <c r="B187" s="32"/>
      <c r="C187" s="15"/>
      <c r="D187" s="1"/>
      <c r="E187" s="4"/>
      <c r="F187" s="4"/>
      <c r="G187" s="1"/>
      <c r="H187" s="1"/>
      <c r="I187" s="1"/>
      <c r="J187" s="4"/>
      <c r="K187" s="1"/>
      <c r="L187" s="4"/>
      <c r="M187" s="4"/>
      <c r="N187" s="1"/>
    </row>
    <row r="188" spans="2:14" x14ac:dyDescent="0.35">
      <c r="B188" s="32"/>
      <c r="C188" s="15"/>
      <c r="D188" s="1"/>
      <c r="E188" s="4"/>
      <c r="F188" s="4"/>
      <c r="G188" s="1"/>
      <c r="H188" s="1"/>
      <c r="I188" s="1"/>
      <c r="J188" s="4"/>
      <c r="K188" s="1"/>
      <c r="L188" s="4"/>
      <c r="M188" s="4"/>
      <c r="N188" s="1"/>
    </row>
    <row r="189" spans="2:14" x14ac:dyDescent="0.35">
      <c r="B189" s="32"/>
      <c r="C189" s="15"/>
      <c r="D189" s="1"/>
      <c r="E189" s="4"/>
      <c r="F189" s="4"/>
      <c r="G189" s="1"/>
      <c r="H189" s="1"/>
      <c r="I189" s="1"/>
      <c r="J189" s="4"/>
      <c r="K189" s="1"/>
      <c r="L189" s="4"/>
      <c r="M189" s="4"/>
      <c r="N189" s="1"/>
    </row>
    <row r="190" spans="2:14" x14ac:dyDescent="0.35">
      <c r="B190" s="32"/>
      <c r="C190" s="15"/>
      <c r="D190" s="1"/>
      <c r="E190" s="4"/>
      <c r="F190" s="4"/>
      <c r="G190" s="1"/>
      <c r="H190" s="1"/>
      <c r="I190" s="1"/>
      <c r="J190" s="4"/>
      <c r="K190" s="1"/>
      <c r="L190" s="4"/>
      <c r="M190" s="4"/>
      <c r="N190" s="1"/>
    </row>
    <row r="191" spans="2:14" x14ac:dyDescent="0.35">
      <c r="B191" s="32"/>
      <c r="C191" s="15"/>
      <c r="D191" s="1"/>
      <c r="E191" s="4"/>
      <c r="F191" s="4"/>
      <c r="G191" s="1"/>
      <c r="H191" s="1"/>
      <c r="I191" s="1"/>
      <c r="J191" s="4"/>
      <c r="K191" s="1"/>
      <c r="L191" s="4"/>
      <c r="M191" s="4"/>
      <c r="N191" s="1"/>
    </row>
    <row r="192" spans="2:14" x14ac:dyDescent="0.35">
      <c r="B192" s="32"/>
      <c r="C192" s="15"/>
      <c r="D192" s="1"/>
      <c r="E192" s="4"/>
      <c r="F192" s="4"/>
      <c r="G192" s="1"/>
      <c r="H192" s="1"/>
      <c r="I192" s="1"/>
      <c r="J192" s="4"/>
      <c r="K192" s="1"/>
      <c r="L192" s="4"/>
      <c r="M192" s="4"/>
      <c r="N192" s="1"/>
    </row>
    <row r="193" spans="2:14" x14ac:dyDescent="0.35">
      <c r="B193" s="32"/>
      <c r="C193" s="15"/>
      <c r="D193" s="1"/>
      <c r="E193" s="4"/>
      <c r="F193" s="4"/>
      <c r="G193" s="1"/>
      <c r="H193" s="1"/>
      <c r="I193" s="1"/>
      <c r="J193" s="4"/>
      <c r="K193" s="1"/>
      <c r="L193" s="4"/>
      <c r="M193" s="4"/>
      <c r="N193" s="1"/>
    </row>
    <row r="194" spans="2:14" x14ac:dyDescent="0.35">
      <c r="B194" s="32"/>
      <c r="C194" s="15"/>
      <c r="D194" s="1"/>
      <c r="E194" s="4"/>
      <c r="F194" s="4"/>
      <c r="G194" s="1"/>
      <c r="H194" s="1"/>
      <c r="I194" s="1"/>
      <c r="J194" s="4"/>
      <c r="K194" s="1"/>
      <c r="L194" s="4"/>
      <c r="M194" s="4"/>
      <c r="N194" s="1"/>
    </row>
    <row r="195" spans="2:14" x14ac:dyDescent="0.35">
      <c r="B195" s="32"/>
      <c r="C195" s="15"/>
      <c r="D195" s="1"/>
      <c r="E195" s="4"/>
      <c r="F195" s="4"/>
      <c r="G195" s="1"/>
      <c r="H195" s="1"/>
      <c r="I195" s="1"/>
      <c r="J195" s="4"/>
      <c r="K195" s="1"/>
      <c r="L195" s="4"/>
      <c r="M195" s="4"/>
      <c r="N195" s="1"/>
    </row>
    <row r="196" spans="2:14" x14ac:dyDescent="0.35">
      <c r="B196" s="32"/>
      <c r="C196" s="15"/>
      <c r="D196" s="1"/>
      <c r="E196" s="4"/>
      <c r="F196" s="4"/>
      <c r="G196" s="1"/>
      <c r="H196" s="1"/>
      <c r="I196" s="1"/>
      <c r="J196" s="4"/>
      <c r="K196" s="1"/>
      <c r="L196" s="4"/>
      <c r="M196" s="4"/>
      <c r="N196" s="1"/>
    </row>
    <row r="197" spans="2:14" x14ac:dyDescent="0.35">
      <c r="B197" s="32"/>
      <c r="C197" s="15"/>
      <c r="D197" s="1"/>
      <c r="E197" s="4"/>
      <c r="F197" s="4"/>
      <c r="G197" s="1"/>
      <c r="H197" s="1"/>
      <c r="I197" s="1"/>
      <c r="J197" s="4"/>
      <c r="K197" s="1"/>
      <c r="L197" s="4"/>
      <c r="M197" s="4"/>
      <c r="N197" s="1"/>
    </row>
    <row r="198" spans="2:14" x14ac:dyDescent="0.35">
      <c r="B198" s="32"/>
      <c r="C198" s="15"/>
      <c r="D198" s="1"/>
      <c r="E198" s="4"/>
      <c r="F198" s="4"/>
      <c r="G198" s="1"/>
      <c r="H198" s="1"/>
      <c r="I198" s="1"/>
      <c r="J198" s="4"/>
      <c r="K198" s="1"/>
      <c r="L198" s="4"/>
      <c r="M198" s="4"/>
      <c r="N198" s="1"/>
    </row>
    <row r="199" spans="2:14" x14ac:dyDescent="0.35">
      <c r="B199" s="32"/>
      <c r="C199" s="15"/>
      <c r="D199" s="1"/>
      <c r="E199" s="4"/>
      <c r="F199" s="4"/>
      <c r="G199" s="1"/>
      <c r="H199" s="1"/>
      <c r="I199" s="1"/>
      <c r="J199" s="4"/>
      <c r="K199" s="1"/>
      <c r="L199" s="4"/>
      <c r="M199" s="4"/>
      <c r="N199" s="1"/>
    </row>
    <row r="200" spans="2:14" x14ac:dyDescent="0.35">
      <c r="B200" s="32"/>
      <c r="C200" s="15"/>
      <c r="D200" s="1"/>
      <c r="E200" s="4"/>
      <c r="F200" s="4"/>
      <c r="G200" s="1"/>
      <c r="H200" s="1"/>
      <c r="I200" s="1"/>
      <c r="J200" s="4"/>
      <c r="K200" s="1"/>
      <c r="L200" s="4"/>
      <c r="M200" s="4"/>
      <c r="N200" s="1"/>
    </row>
    <row r="201" spans="2:14" x14ac:dyDescent="0.35">
      <c r="B201" s="32"/>
      <c r="C201" s="15"/>
      <c r="D201" s="1"/>
      <c r="E201" s="4"/>
      <c r="F201" s="4"/>
      <c r="G201" s="1"/>
      <c r="H201" s="1"/>
      <c r="I201" s="1"/>
      <c r="J201" s="4"/>
      <c r="K201" s="1"/>
      <c r="L201" s="4"/>
      <c r="M201" s="4"/>
      <c r="N201" s="1"/>
    </row>
    <row r="202" spans="2:14" x14ac:dyDescent="0.35">
      <c r="B202" s="32"/>
      <c r="C202" s="15"/>
      <c r="D202" s="1"/>
      <c r="E202" s="4"/>
      <c r="F202" s="4"/>
      <c r="G202" s="1"/>
      <c r="H202" s="1"/>
      <c r="I202" s="1"/>
      <c r="J202" s="4"/>
      <c r="K202" s="1"/>
      <c r="L202" s="4"/>
      <c r="M202" s="4"/>
      <c r="N202" s="1"/>
    </row>
    <row r="203" spans="2:14" x14ac:dyDescent="0.35">
      <c r="B203" s="32"/>
      <c r="C203" s="15"/>
      <c r="D203" s="1"/>
      <c r="E203" s="4"/>
      <c r="F203" s="4"/>
      <c r="G203" s="1"/>
      <c r="H203" s="1"/>
      <c r="I203" s="1"/>
      <c r="J203" s="4"/>
      <c r="K203" s="1"/>
      <c r="L203" s="4"/>
      <c r="M203" s="4"/>
      <c r="N203" s="1"/>
    </row>
    <row r="204" spans="2:14" x14ac:dyDescent="0.35">
      <c r="B204" s="32"/>
      <c r="C204" s="15"/>
      <c r="D204" s="1"/>
      <c r="E204" s="4"/>
      <c r="F204" s="4"/>
      <c r="G204" s="1"/>
      <c r="H204" s="1"/>
      <c r="I204" s="1"/>
      <c r="J204" s="4"/>
      <c r="K204" s="1"/>
      <c r="L204" s="4"/>
      <c r="M204" s="4"/>
      <c r="N204" s="1"/>
    </row>
    <row r="205" spans="2:14" x14ac:dyDescent="0.35">
      <c r="B205" s="32"/>
      <c r="C205" s="15"/>
      <c r="D205" s="1"/>
      <c r="E205" s="4"/>
      <c r="F205" s="4"/>
      <c r="G205" s="1"/>
      <c r="H205" s="1"/>
      <c r="I205" s="1"/>
      <c r="J205" s="4"/>
      <c r="K205" s="1"/>
      <c r="L205" s="4"/>
      <c r="M205" s="4"/>
      <c r="N205" s="1"/>
    </row>
    <row r="206" spans="2:14" x14ac:dyDescent="0.35">
      <c r="B206" s="32"/>
      <c r="C206" s="15"/>
      <c r="D206" s="1"/>
      <c r="E206" s="4"/>
      <c r="F206" s="4"/>
      <c r="G206" s="1"/>
      <c r="H206" s="1"/>
      <c r="I206" s="1"/>
      <c r="J206" s="4"/>
      <c r="K206" s="1"/>
      <c r="L206" s="4"/>
      <c r="M206" s="4"/>
      <c r="N206" s="1"/>
    </row>
    <row r="207" spans="2:14" x14ac:dyDescent="0.35">
      <c r="B207" s="32"/>
      <c r="C207" s="15"/>
      <c r="D207" s="1"/>
      <c r="E207" s="4"/>
      <c r="F207" s="4"/>
      <c r="G207" s="1"/>
      <c r="H207" s="1"/>
      <c r="I207" s="1"/>
      <c r="J207" s="4"/>
      <c r="K207" s="1"/>
      <c r="L207" s="4"/>
      <c r="M207" s="4"/>
      <c r="N207" s="1"/>
    </row>
    <row r="208" spans="2:14" x14ac:dyDescent="0.35">
      <c r="B208" s="32"/>
      <c r="C208" s="15"/>
      <c r="D208" s="1"/>
      <c r="E208" s="4"/>
      <c r="F208" s="4"/>
      <c r="G208" s="1"/>
      <c r="H208" s="1"/>
      <c r="I208" s="1"/>
      <c r="J208" s="4"/>
      <c r="K208" s="1"/>
      <c r="L208" s="4"/>
      <c r="M208" s="4"/>
      <c r="N208" s="1"/>
    </row>
    <row r="209" spans="2:14" x14ac:dyDescent="0.35">
      <c r="B209" s="32"/>
      <c r="C209" s="15"/>
      <c r="D209" s="1"/>
      <c r="E209" s="4"/>
      <c r="F209" s="4"/>
      <c r="G209" s="1"/>
      <c r="H209" s="1"/>
      <c r="I209" s="1"/>
      <c r="J209" s="4"/>
      <c r="K209" s="1"/>
      <c r="L209" s="4"/>
      <c r="M209" s="4"/>
      <c r="N209" s="1"/>
    </row>
    <row r="210" spans="2:14" x14ac:dyDescent="0.35">
      <c r="B210" s="32"/>
      <c r="C210" s="15"/>
      <c r="D210" s="1"/>
      <c r="E210" s="4"/>
      <c r="F210" s="4"/>
      <c r="G210" s="1"/>
      <c r="H210" s="1"/>
      <c r="I210" s="1"/>
      <c r="J210" s="4"/>
      <c r="K210" s="1"/>
      <c r="L210" s="4"/>
      <c r="M210" s="4"/>
      <c r="N210" s="1"/>
    </row>
    <row r="211" spans="2:14" x14ac:dyDescent="0.35">
      <c r="B211" s="32"/>
      <c r="C211" s="15"/>
      <c r="D211" s="1"/>
      <c r="E211" s="4"/>
      <c r="F211" s="4"/>
      <c r="G211" s="1"/>
      <c r="H211" s="1"/>
      <c r="I211" s="1"/>
      <c r="J211" s="4"/>
      <c r="K211" s="1"/>
      <c r="L211" s="4"/>
      <c r="M211" s="4"/>
      <c r="N211" s="1"/>
    </row>
    <row r="212" spans="2:14" x14ac:dyDescent="0.35">
      <c r="B212" s="32"/>
      <c r="C212" s="15"/>
      <c r="D212" s="1"/>
      <c r="E212" s="4"/>
      <c r="F212" s="4"/>
      <c r="G212" s="1"/>
      <c r="H212" s="1"/>
      <c r="I212" s="1"/>
      <c r="J212" s="4"/>
      <c r="K212" s="1"/>
      <c r="L212" s="4"/>
      <c r="M212" s="4"/>
      <c r="N212" s="1"/>
    </row>
    <row r="213" spans="2:14" x14ac:dyDescent="0.35">
      <c r="B213" s="32"/>
      <c r="C213" s="15"/>
      <c r="D213" s="1"/>
      <c r="E213" s="4"/>
      <c r="F213" s="4"/>
      <c r="G213" s="1"/>
      <c r="H213" s="1"/>
      <c r="I213" s="1"/>
      <c r="J213" s="4"/>
      <c r="K213" s="1"/>
      <c r="L213" s="4"/>
      <c r="M213" s="4"/>
      <c r="N213" s="1"/>
    </row>
    <row r="214" spans="2:14" x14ac:dyDescent="0.35">
      <c r="B214" s="32"/>
      <c r="C214" s="15"/>
      <c r="D214" s="1"/>
      <c r="E214" s="4"/>
      <c r="F214" s="4"/>
      <c r="G214" s="1"/>
      <c r="H214" s="1"/>
      <c r="I214" s="1"/>
      <c r="J214" s="4"/>
      <c r="K214" s="1"/>
      <c r="L214" s="4"/>
      <c r="M214" s="4"/>
      <c r="N214" s="1"/>
    </row>
    <row r="215" spans="2:14" x14ac:dyDescent="0.35">
      <c r="B215" s="32"/>
      <c r="C215" s="15"/>
      <c r="D215" s="1"/>
      <c r="E215" s="4"/>
      <c r="F215" s="4"/>
      <c r="G215" s="1"/>
      <c r="H215" s="1"/>
      <c r="I215" s="1"/>
      <c r="J215" s="4"/>
      <c r="K215" s="1"/>
      <c r="L215" s="4"/>
      <c r="M215" s="4"/>
      <c r="N215" s="1"/>
    </row>
    <row r="216" spans="2:14" x14ac:dyDescent="0.35">
      <c r="B216" s="32"/>
      <c r="C216" s="15"/>
      <c r="D216" s="1"/>
      <c r="E216" s="4"/>
      <c r="F216" s="4"/>
      <c r="G216" s="1"/>
      <c r="H216" s="1"/>
      <c r="I216" s="1"/>
      <c r="J216" s="4"/>
      <c r="K216" s="1"/>
      <c r="L216" s="4"/>
      <c r="M216" s="4"/>
      <c r="N216" s="1"/>
    </row>
    <row r="217" spans="2:14" x14ac:dyDescent="0.35">
      <c r="B217" s="32"/>
      <c r="C217" s="15"/>
      <c r="D217" s="1"/>
      <c r="E217" s="4"/>
      <c r="F217" s="4"/>
      <c r="G217" s="1"/>
      <c r="H217" s="1"/>
      <c r="I217" s="1"/>
      <c r="J217" s="4"/>
      <c r="K217" s="1"/>
      <c r="L217" s="4"/>
      <c r="M217" s="4"/>
      <c r="N217" s="1"/>
    </row>
    <row r="218" spans="2:14" x14ac:dyDescent="0.35">
      <c r="B218" s="32"/>
      <c r="C218" s="15"/>
      <c r="D218" s="1"/>
      <c r="E218" s="4"/>
      <c r="F218" s="4"/>
      <c r="G218" s="1"/>
      <c r="H218" s="1"/>
      <c r="I218" s="1"/>
      <c r="J218" s="4"/>
      <c r="K218" s="1"/>
      <c r="L218" s="4"/>
      <c r="M218" s="4"/>
      <c r="N218" s="1"/>
    </row>
    <row r="219" spans="2:14" x14ac:dyDescent="0.35">
      <c r="B219" s="32"/>
      <c r="C219" s="15"/>
      <c r="D219" s="1"/>
      <c r="E219" s="4"/>
      <c r="F219" s="4"/>
      <c r="G219" s="1"/>
      <c r="H219" s="1"/>
      <c r="I219" s="1"/>
      <c r="J219" s="4"/>
      <c r="K219" s="1"/>
      <c r="L219" s="4"/>
      <c r="M219" s="4"/>
      <c r="N219" s="1"/>
    </row>
    <row r="220" spans="2:14" x14ac:dyDescent="0.35">
      <c r="B220" s="32"/>
      <c r="C220" s="15"/>
      <c r="D220" s="1"/>
      <c r="E220" s="4"/>
      <c r="F220" s="4"/>
      <c r="G220" s="1"/>
      <c r="H220" s="1"/>
      <c r="I220" s="1"/>
      <c r="J220" s="4"/>
      <c r="K220" s="1"/>
      <c r="L220" s="4"/>
      <c r="M220" s="4"/>
      <c r="N220" s="1"/>
    </row>
    <row r="221" spans="2:14" x14ac:dyDescent="0.35">
      <c r="B221" s="32"/>
      <c r="C221" s="15"/>
      <c r="D221" s="1"/>
      <c r="E221" s="4"/>
      <c r="F221" s="4"/>
      <c r="G221" s="1"/>
      <c r="H221" s="1"/>
      <c r="I221" s="1"/>
      <c r="J221" s="4"/>
      <c r="K221" s="1"/>
      <c r="L221" s="4"/>
      <c r="M221" s="4"/>
      <c r="N221" s="1"/>
    </row>
    <row r="222" spans="2:14" x14ac:dyDescent="0.35">
      <c r="B222" s="32"/>
      <c r="C222" s="15"/>
      <c r="D222" s="1"/>
      <c r="E222" s="4"/>
      <c r="F222" s="4"/>
      <c r="G222" s="1"/>
      <c r="H222" s="1"/>
      <c r="I222" s="1"/>
      <c r="J222" s="4"/>
      <c r="K222" s="1"/>
      <c r="L222" s="4"/>
      <c r="M222" s="4"/>
      <c r="N222" s="1"/>
    </row>
    <row r="223" spans="2:14" x14ac:dyDescent="0.35">
      <c r="B223" s="32"/>
      <c r="C223" s="15"/>
      <c r="D223" s="1"/>
      <c r="E223" s="4"/>
      <c r="F223" s="4"/>
      <c r="G223" s="1"/>
      <c r="H223" s="1"/>
      <c r="I223" s="1"/>
      <c r="J223" s="4"/>
      <c r="K223" s="1"/>
      <c r="L223" s="4"/>
      <c r="M223" s="4"/>
      <c r="N223" s="1"/>
    </row>
    <row r="224" spans="2:14" x14ac:dyDescent="0.35">
      <c r="B224" s="32"/>
      <c r="C224" s="15"/>
      <c r="D224" s="1"/>
      <c r="E224" s="4"/>
      <c r="F224" s="4"/>
      <c r="G224" s="1"/>
      <c r="H224" s="1"/>
      <c r="I224" s="1"/>
      <c r="J224" s="4"/>
      <c r="K224" s="1"/>
      <c r="L224" s="4"/>
      <c r="M224" s="4"/>
      <c r="N224" s="1"/>
    </row>
    <row r="225" spans="2:14" x14ac:dyDescent="0.35">
      <c r="B225" s="32"/>
      <c r="C225" s="15"/>
      <c r="D225" s="1"/>
      <c r="E225" s="4"/>
      <c r="F225" s="4"/>
      <c r="G225" s="1"/>
      <c r="H225" s="1"/>
      <c r="I225" s="1"/>
      <c r="J225" s="4"/>
      <c r="K225" s="1"/>
      <c r="L225" s="4"/>
      <c r="M225" s="4"/>
      <c r="N225" s="1"/>
    </row>
    <row r="226" spans="2:14" x14ac:dyDescent="0.35">
      <c r="B226" s="32"/>
      <c r="C226" s="15"/>
      <c r="D226" s="1"/>
      <c r="E226" s="4"/>
      <c r="F226" s="4"/>
      <c r="G226" s="1"/>
      <c r="H226" s="1"/>
      <c r="I226" s="1"/>
      <c r="J226" s="4"/>
      <c r="K226" s="1"/>
      <c r="L226" s="4"/>
      <c r="M226" s="4"/>
      <c r="N226" s="1"/>
    </row>
    <row r="227" spans="2:14" x14ac:dyDescent="0.35">
      <c r="B227" s="32"/>
      <c r="C227" s="15"/>
      <c r="D227" s="1"/>
      <c r="E227" s="4"/>
      <c r="F227" s="4"/>
      <c r="G227" s="1"/>
      <c r="H227" s="1"/>
      <c r="I227" s="1"/>
      <c r="J227" s="4"/>
      <c r="K227" s="1"/>
      <c r="L227" s="4"/>
      <c r="M227" s="4"/>
      <c r="N227" s="1"/>
    </row>
    <row r="228" spans="2:14" x14ac:dyDescent="0.35">
      <c r="B228" s="32"/>
      <c r="C228" s="15"/>
      <c r="D228" s="1"/>
      <c r="E228" s="4"/>
      <c r="F228" s="4"/>
      <c r="G228" s="1"/>
      <c r="H228" s="1"/>
      <c r="I228" s="1"/>
      <c r="J228" s="4"/>
      <c r="K228" s="1"/>
      <c r="L228" s="4"/>
      <c r="M228" s="4"/>
      <c r="N228" s="1"/>
    </row>
    <row r="229" spans="2:14" x14ac:dyDescent="0.35">
      <c r="B229" s="32"/>
      <c r="C229" s="15"/>
      <c r="D229" s="1"/>
      <c r="E229" s="4"/>
      <c r="F229" s="4"/>
      <c r="G229" s="1"/>
      <c r="H229" s="1"/>
      <c r="I229" s="1"/>
      <c r="J229" s="4"/>
      <c r="K229" s="1"/>
      <c r="L229" s="4"/>
      <c r="M229" s="4"/>
      <c r="N229" s="1"/>
    </row>
    <row r="230" spans="2:14" x14ac:dyDescent="0.35">
      <c r="B230" s="32"/>
      <c r="C230" s="15"/>
      <c r="D230" s="1"/>
      <c r="E230" s="4"/>
      <c r="F230" s="4"/>
      <c r="G230" s="1"/>
      <c r="H230" s="1"/>
      <c r="I230" s="1"/>
      <c r="J230" s="4"/>
      <c r="K230" s="1"/>
      <c r="L230" s="4"/>
      <c r="M230" s="4"/>
      <c r="N230" s="1"/>
    </row>
    <row r="231" spans="2:14" x14ac:dyDescent="0.35">
      <c r="B231" s="32"/>
      <c r="C231" s="15"/>
      <c r="D231" s="1"/>
      <c r="E231" s="4"/>
      <c r="F231" s="4"/>
      <c r="G231" s="1"/>
      <c r="H231" s="1"/>
      <c r="I231" s="1"/>
      <c r="J231" s="4"/>
      <c r="K231" s="1"/>
      <c r="L231" s="4"/>
      <c r="M231" s="4"/>
      <c r="N231" s="1"/>
    </row>
    <row r="232" spans="2:14" x14ac:dyDescent="0.35">
      <c r="B232" s="32"/>
      <c r="C232" s="15"/>
      <c r="D232" s="1"/>
      <c r="E232" s="4"/>
      <c r="F232" s="4"/>
      <c r="G232" s="1"/>
      <c r="H232" s="1"/>
      <c r="I232" s="1"/>
      <c r="J232" s="4"/>
      <c r="K232" s="1"/>
      <c r="L232" s="4"/>
      <c r="M232" s="4"/>
      <c r="N232" s="1"/>
    </row>
    <row r="233" spans="2:14" x14ac:dyDescent="0.35">
      <c r="B233" s="32"/>
      <c r="C233" s="15"/>
      <c r="D233" s="1"/>
      <c r="E233" s="4"/>
      <c r="F233" s="4"/>
      <c r="G233" s="1"/>
      <c r="H233" s="1"/>
      <c r="I233" s="1"/>
      <c r="J233" s="4"/>
      <c r="K233" s="1"/>
      <c r="L233" s="4"/>
      <c r="M233" s="4"/>
      <c r="N233" s="1"/>
    </row>
    <row r="234" spans="2:14" x14ac:dyDescent="0.35">
      <c r="B234" s="32"/>
      <c r="C234" s="15"/>
      <c r="D234" s="1"/>
      <c r="E234" s="4"/>
      <c r="F234" s="4"/>
      <c r="G234" s="1"/>
      <c r="H234" s="1"/>
      <c r="I234" s="1"/>
      <c r="J234" s="4"/>
      <c r="K234" s="1"/>
      <c r="L234" s="4"/>
      <c r="M234" s="4"/>
      <c r="N234" s="1"/>
    </row>
    <row r="235" spans="2:14" x14ac:dyDescent="0.35">
      <c r="B235" s="32"/>
      <c r="C235" s="15"/>
      <c r="D235" s="1"/>
      <c r="E235" s="4"/>
      <c r="F235" s="4"/>
      <c r="G235" s="1"/>
      <c r="H235" s="1"/>
      <c r="I235" s="1"/>
      <c r="J235" s="4"/>
      <c r="K235" s="1"/>
      <c r="L235" s="4"/>
      <c r="M235" s="4"/>
      <c r="N235" s="1"/>
    </row>
    <row r="236" spans="2:14" x14ac:dyDescent="0.35">
      <c r="B236" s="32"/>
      <c r="C236" s="15"/>
      <c r="D236" s="1"/>
      <c r="E236" s="4"/>
      <c r="F236" s="4"/>
      <c r="G236" s="1"/>
      <c r="H236" s="1"/>
      <c r="I236" s="1"/>
      <c r="J236" s="4"/>
      <c r="K236" s="1"/>
      <c r="L236" s="4"/>
      <c r="M236" s="4"/>
      <c r="N236" s="1"/>
    </row>
    <row r="237" spans="2:14" x14ac:dyDescent="0.35">
      <c r="B237" s="32"/>
      <c r="C237" s="15"/>
      <c r="D237" s="1"/>
      <c r="E237" s="4"/>
      <c r="F237" s="4"/>
      <c r="G237" s="1"/>
      <c r="H237" s="1"/>
      <c r="I237" s="1"/>
      <c r="J237" s="4"/>
      <c r="K237" s="1"/>
      <c r="L237" s="4"/>
      <c r="M237" s="4"/>
      <c r="N237" s="1"/>
    </row>
    <row r="238" spans="2:14" x14ac:dyDescent="0.35">
      <c r="B238" s="32"/>
      <c r="C238" s="15"/>
      <c r="D238" s="1"/>
      <c r="E238" s="4"/>
      <c r="F238" s="4"/>
      <c r="G238" s="1"/>
      <c r="H238" s="1"/>
      <c r="I238" s="1"/>
      <c r="J238" s="4"/>
      <c r="K238" s="1"/>
      <c r="L238" s="4"/>
      <c r="M238" s="4"/>
      <c r="N238" s="1"/>
    </row>
    <row r="239" spans="2:14" x14ac:dyDescent="0.35">
      <c r="B239" s="32"/>
      <c r="C239" s="15"/>
      <c r="D239" s="1"/>
      <c r="E239" s="4"/>
      <c r="F239" s="4"/>
      <c r="G239" s="1"/>
      <c r="H239" s="1"/>
      <c r="I239" s="1"/>
      <c r="J239" s="4"/>
      <c r="K239" s="1"/>
      <c r="L239" s="4"/>
      <c r="M239" s="4"/>
      <c r="N239" s="1"/>
    </row>
    <row r="240" spans="2:14" x14ac:dyDescent="0.35">
      <c r="B240" s="32"/>
      <c r="C240" s="15"/>
      <c r="D240" s="1"/>
      <c r="E240" s="4"/>
      <c r="F240" s="4"/>
      <c r="G240" s="1"/>
      <c r="H240" s="1"/>
      <c r="I240" s="1"/>
      <c r="J240" s="4"/>
      <c r="K240" s="1"/>
      <c r="L240" s="4"/>
      <c r="M240" s="4"/>
      <c r="N240" s="1"/>
    </row>
    <row r="241" spans="2:14" x14ac:dyDescent="0.35">
      <c r="B241" s="32"/>
      <c r="C241" s="15"/>
      <c r="D241" s="1"/>
      <c r="E241" s="4"/>
      <c r="F241" s="4"/>
      <c r="G241" s="1"/>
      <c r="H241" s="1"/>
      <c r="I241" s="1"/>
      <c r="J241" s="4"/>
      <c r="K241" s="1"/>
      <c r="L241" s="4"/>
      <c r="M241" s="4"/>
      <c r="N241" s="1"/>
    </row>
    <row r="242" spans="2:14" x14ac:dyDescent="0.35">
      <c r="B242" s="32"/>
      <c r="C242" s="15"/>
      <c r="D242" s="1"/>
      <c r="E242" s="4"/>
      <c r="F242" s="4"/>
      <c r="G242" s="1"/>
      <c r="H242" s="1"/>
      <c r="I242" s="1"/>
      <c r="J242" s="4"/>
      <c r="K242" s="1"/>
      <c r="L242" s="4"/>
      <c r="M242" s="4"/>
      <c r="N242" s="1"/>
    </row>
    <row r="243" spans="2:14" x14ac:dyDescent="0.35">
      <c r="B243" s="32"/>
      <c r="C243" s="15"/>
      <c r="D243" s="1"/>
      <c r="E243" s="4"/>
      <c r="F243" s="4"/>
      <c r="G243" s="1"/>
      <c r="H243" s="1"/>
      <c r="I243" s="1"/>
      <c r="J243" s="4"/>
      <c r="K243" s="1"/>
      <c r="L243" s="4"/>
      <c r="M243" s="4"/>
      <c r="N243" s="1"/>
    </row>
    <row r="244" spans="2:14" x14ac:dyDescent="0.35">
      <c r="B244" s="32"/>
      <c r="C244" s="15"/>
      <c r="D244" s="1"/>
      <c r="E244" s="4"/>
      <c r="F244" s="4"/>
      <c r="G244" s="1"/>
      <c r="H244" s="1"/>
      <c r="I244" s="1"/>
      <c r="J244" s="4"/>
      <c r="K244" s="1"/>
      <c r="L244" s="4"/>
      <c r="M244" s="4"/>
      <c r="N244" s="1"/>
    </row>
    <row r="245" spans="2:14" x14ac:dyDescent="0.35">
      <c r="B245" s="32"/>
      <c r="C245" s="15"/>
      <c r="D245" s="1"/>
      <c r="E245" s="4"/>
      <c r="F245" s="4"/>
      <c r="G245" s="1"/>
      <c r="H245" s="1"/>
      <c r="I245" s="1"/>
      <c r="J245" s="4"/>
      <c r="K245" s="1"/>
      <c r="L245" s="4"/>
      <c r="M245" s="4"/>
      <c r="N245" s="1"/>
    </row>
    <row r="246" spans="2:14" x14ac:dyDescent="0.35">
      <c r="B246" s="32"/>
      <c r="C246" s="15"/>
      <c r="D246" s="1"/>
      <c r="E246" s="4"/>
      <c r="F246" s="4"/>
      <c r="G246" s="1"/>
      <c r="H246" s="1"/>
      <c r="I246" s="1"/>
      <c r="J246" s="4"/>
      <c r="K246" s="1"/>
      <c r="L246" s="4"/>
      <c r="M246" s="4"/>
      <c r="N246" s="1"/>
    </row>
    <row r="247" spans="2:14" x14ac:dyDescent="0.35">
      <c r="B247" s="32"/>
      <c r="C247" s="15"/>
      <c r="D247" s="1"/>
      <c r="E247" s="4"/>
      <c r="F247" s="4"/>
      <c r="G247" s="1"/>
      <c r="H247" s="1"/>
      <c r="I247" s="1"/>
      <c r="J247" s="4"/>
      <c r="K247" s="1"/>
      <c r="L247" s="4"/>
      <c r="M247" s="4"/>
      <c r="N247" s="1"/>
    </row>
    <row r="248" spans="2:14" x14ac:dyDescent="0.35">
      <c r="B248" s="32"/>
      <c r="C248" s="15"/>
      <c r="D248" s="1"/>
      <c r="E248" s="4"/>
      <c r="F248" s="4"/>
      <c r="G248" s="1"/>
      <c r="H248" s="1"/>
      <c r="I248" s="1"/>
      <c r="J248" s="4"/>
      <c r="K248" s="1"/>
      <c r="L248" s="4"/>
      <c r="M248" s="4"/>
      <c r="N248" s="1"/>
    </row>
    <row r="249" spans="2:14" x14ac:dyDescent="0.35">
      <c r="B249" s="32"/>
      <c r="C249" s="15"/>
      <c r="D249" s="1"/>
      <c r="E249" s="4"/>
      <c r="F249" s="4"/>
      <c r="G249" s="1"/>
      <c r="H249" s="1"/>
      <c r="I249" s="1"/>
      <c r="J249" s="4"/>
      <c r="K249" s="1"/>
      <c r="L249" s="4"/>
      <c r="M249" s="4"/>
      <c r="N249" s="1"/>
    </row>
    <row r="250" spans="2:14" x14ac:dyDescent="0.35">
      <c r="B250" s="32"/>
      <c r="C250" s="15"/>
      <c r="D250" s="1"/>
      <c r="E250" s="4"/>
      <c r="F250" s="4"/>
      <c r="G250" s="1"/>
      <c r="H250" s="1"/>
      <c r="I250" s="1"/>
      <c r="J250" s="4"/>
      <c r="K250" s="1"/>
      <c r="L250" s="4"/>
      <c r="M250" s="4"/>
      <c r="N250" s="1"/>
    </row>
    <row r="251" spans="2:14" x14ac:dyDescent="0.35">
      <c r="B251" s="32"/>
      <c r="C251" s="15"/>
      <c r="D251" s="1"/>
      <c r="E251" s="4"/>
      <c r="F251" s="4"/>
      <c r="G251" s="1"/>
      <c r="H251" s="1"/>
      <c r="I251" s="1"/>
      <c r="J251" s="4"/>
      <c r="K251" s="1"/>
      <c r="L251" s="4"/>
      <c r="M251" s="4"/>
      <c r="N251" s="1"/>
    </row>
    <row r="252" spans="2:14" x14ac:dyDescent="0.35">
      <c r="B252" s="32"/>
      <c r="C252" s="15"/>
      <c r="D252" s="1"/>
      <c r="E252" s="4"/>
      <c r="F252" s="4"/>
      <c r="G252" s="1"/>
      <c r="H252" s="1"/>
      <c r="I252" s="1"/>
      <c r="J252" s="4"/>
      <c r="K252" s="1"/>
      <c r="L252" s="4"/>
      <c r="M252" s="4"/>
      <c r="N252" s="1"/>
    </row>
    <row r="253" spans="2:14" x14ac:dyDescent="0.35">
      <c r="B253" s="32"/>
      <c r="C253" s="15"/>
      <c r="D253" s="1"/>
      <c r="E253" s="4"/>
      <c r="F253" s="4"/>
      <c r="G253" s="1"/>
      <c r="H253" s="1"/>
      <c r="I253" s="1"/>
      <c r="J253" s="4"/>
      <c r="K253" s="1"/>
      <c r="L253" s="4"/>
      <c r="M253" s="4"/>
      <c r="N253" s="1"/>
    </row>
    <row r="254" spans="2:14" x14ac:dyDescent="0.35">
      <c r="B254" s="32"/>
      <c r="C254" s="15"/>
      <c r="D254" s="1"/>
      <c r="E254" s="4"/>
      <c r="F254" s="4"/>
      <c r="G254" s="1"/>
      <c r="H254" s="1"/>
      <c r="I254" s="1"/>
      <c r="J254" s="4"/>
      <c r="K254" s="1"/>
      <c r="L254" s="4"/>
      <c r="M254" s="4"/>
      <c r="N254" s="1"/>
    </row>
    <row r="255" spans="2:14" x14ac:dyDescent="0.35">
      <c r="B255" s="32"/>
      <c r="C255" s="15"/>
      <c r="D255" s="1"/>
      <c r="E255" s="4"/>
      <c r="F255" s="4"/>
      <c r="G255" s="1"/>
      <c r="H255" s="1"/>
      <c r="I255" s="1"/>
      <c r="J255" s="4"/>
      <c r="K255" s="1"/>
      <c r="L255" s="4"/>
      <c r="M255" s="4"/>
      <c r="N255" s="1"/>
    </row>
    <row r="256" spans="2:14" x14ac:dyDescent="0.35">
      <c r="B256" s="32"/>
      <c r="C256" s="15"/>
      <c r="D256" s="1"/>
      <c r="E256" s="4"/>
      <c r="F256" s="4"/>
      <c r="G256" s="1"/>
      <c r="H256" s="1"/>
      <c r="I256" s="1"/>
      <c r="J256" s="4"/>
      <c r="K256" s="1"/>
      <c r="L256" s="4"/>
      <c r="M256" s="4"/>
      <c r="N256" s="1"/>
    </row>
    <row r="257" spans="2:14" x14ac:dyDescent="0.35">
      <c r="B257" s="32"/>
      <c r="C257" s="15"/>
      <c r="D257" s="1"/>
      <c r="E257" s="4"/>
      <c r="F257" s="4"/>
      <c r="G257" s="1"/>
      <c r="H257" s="1"/>
      <c r="I257" s="1"/>
      <c r="J257" s="4"/>
      <c r="K257" s="1"/>
      <c r="L257" s="4"/>
      <c r="M257" s="4"/>
      <c r="N257" s="1"/>
    </row>
    <row r="258" spans="2:14" x14ac:dyDescent="0.35">
      <c r="B258" s="32"/>
      <c r="C258" s="15"/>
      <c r="D258" s="1"/>
      <c r="E258" s="4"/>
      <c r="F258" s="4"/>
      <c r="G258" s="1"/>
      <c r="H258" s="4"/>
      <c r="I258" s="1"/>
      <c r="J258" s="4"/>
      <c r="K258" s="1"/>
      <c r="L258" s="4"/>
      <c r="M258" s="4"/>
      <c r="N258" s="1"/>
    </row>
    <row r="259" spans="2:14" x14ac:dyDescent="0.35">
      <c r="B259" s="32"/>
      <c r="C259" s="15"/>
      <c r="D259" s="1"/>
      <c r="E259" s="4"/>
      <c r="F259" s="4"/>
      <c r="G259" s="1"/>
      <c r="H259" s="4"/>
      <c r="I259" s="1"/>
      <c r="J259" s="4"/>
      <c r="K259" s="1"/>
      <c r="L259" s="4"/>
      <c r="M259" s="4"/>
      <c r="N259" s="1"/>
    </row>
    <row r="260" spans="2:14" x14ac:dyDescent="0.35">
      <c r="B260" s="32"/>
      <c r="C260" s="15"/>
      <c r="D260" s="1"/>
      <c r="E260" s="4"/>
      <c r="F260" s="4"/>
      <c r="G260" s="1"/>
      <c r="H260" s="4"/>
      <c r="I260" s="1"/>
      <c r="J260" s="4"/>
      <c r="K260" s="1"/>
      <c r="L260" s="4"/>
      <c r="M260" s="4"/>
      <c r="N260" s="1"/>
    </row>
    <row r="261" spans="2:14" x14ac:dyDescent="0.35">
      <c r="B261" s="32"/>
      <c r="C261" s="15"/>
      <c r="D261" s="1"/>
      <c r="E261" s="4"/>
      <c r="F261" s="4"/>
      <c r="G261" s="1"/>
      <c r="H261" s="1"/>
      <c r="I261" s="1"/>
      <c r="J261" s="4"/>
      <c r="K261" s="1"/>
      <c r="L261" s="4"/>
      <c r="M261" s="4"/>
      <c r="N261" s="1"/>
    </row>
    <row r="262" spans="2:14" x14ac:dyDescent="0.35">
      <c r="B262" s="32"/>
      <c r="C262" s="15"/>
      <c r="D262" s="1"/>
      <c r="E262" s="4"/>
      <c r="F262" s="4"/>
      <c r="G262" s="1"/>
      <c r="H262" s="1"/>
      <c r="I262" s="1"/>
      <c r="J262" s="4"/>
      <c r="K262" s="1"/>
      <c r="L262" s="4"/>
      <c r="M262" s="4"/>
      <c r="N262" s="1"/>
    </row>
    <row r="263" spans="2:14" x14ac:dyDescent="0.35">
      <c r="B263" s="32"/>
      <c r="C263" s="15"/>
      <c r="D263" s="1"/>
      <c r="E263" s="4"/>
      <c r="F263" s="4"/>
      <c r="G263" s="1"/>
      <c r="H263" s="1"/>
      <c r="I263" s="1"/>
      <c r="J263" s="4"/>
      <c r="K263" s="1"/>
      <c r="L263" s="4"/>
      <c r="M263" s="4"/>
      <c r="N263" s="1"/>
    </row>
    <row r="264" spans="2:14" x14ac:dyDescent="0.35">
      <c r="B264" s="32"/>
      <c r="C264" s="15"/>
      <c r="D264" s="1"/>
      <c r="E264" s="4"/>
      <c r="F264" s="4"/>
      <c r="G264" s="1"/>
      <c r="H264" s="1"/>
      <c r="I264" s="1"/>
      <c r="J264" s="4"/>
      <c r="K264" s="1"/>
      <c r="L264" s="4"/>
      <c r="M264" s="4"/>
      <c r="N264" s="1"/>
    </row>
    <row r="265" spans="2:14" x14ac:dyDescent="0.35">
      <c r="B265" s="32"/>
      <c r="C265" s="15"/>
      <c r="D265" s="1"/>
      <c r="E265" s="4"/>
      <c r="F265" s="4"/>
      <c r="G265" s="1"/>
      <c r="H265" s="1"/>
      <c r="I265" s="1"/>
      <c r="J265" s="4"/>
      <c r="K265" s="1"/>
      <c r="L265" s="4"/>
      <c r="M265" s="4"/>
      <c r="N265" s="1"/>
    </row>
    <row r="266" spans="2:14" x14ac:dyDescent="0.35">
      <c r="B266" s="32"/>
      <c r="C266" s="15"/>
      <c r="D266" s="1"/>
      <c r="E266" s="4"/>
      <c r="F266" s="4"/>
      <c r="G266" s="1"/>
      <c r="H266" s="1"/>
      <c r="I266" s="1"/>
      <c r="J266" s="4"/>
      <c r="K266" s="1"/>
      <c r="L266" s="4"/>
      <c r="M266" s="4"/>
      <c r="N266" s="1"/>
    </row>
    <row r="267" spans="2:14" x14ac:dyDescent="0.35">
      <c r="B267" s="32"/>
      <c r="C267" s="15"/>
      <c r="D267" s="1"/>
      <c r="E267" s="4"/>
      <c r="F267" s="4"/>
      <c r="G267" s="1"/>
      <c r="H267" s="1"/>
      <c r="I267" s="1"/>
      <c r="J267" s="4"/>
      <c r="K267" s="1"/>
      <c r="L267" s="4"/>
      <c r="M267" s="4"/>
      <c r="N267" s="1"/>
    </row>
    <row r="268" spans="2:14" x14ac:dyDescent="0.35">
      <c r="B268" s="32"/>
      <c r="C268" s="15"/>
      <c r="D268" s="1"/>
      <c r="E268" s="4"/>
      <c r="F268" s="4"/>
      <c r="G268" s="1"/>
      <c r="H268" s="1"/>
      <c r="I268" s="1"/>
      <c r="J268" s="4"/>
      <c r="K268" s="1"/>
      <c r="L268" s="4"/>
      <c r="M268" s="4"/>
      <c r="N268" s="1"/>
    </row>
    <row r="269" spans="2:14" x14ac:dyDescent="0.35">
      <c r="B269" s="32"/>
      <c r="C269" s="15"/>
      <c r="D269" s="1"/>
      <c r="E269" s="4"/>
      <c r="F269" s="4"/>
      <c r="G269" s="1"/>
      <c r="H269" s="1"/>
      <c r="I269" s="1"/>
      <c r="J269" s="4"/>
      <c r="K269" s="1"/>
      <c r="L269" s="4"/>
      <c r="M269" s="4"/>
      <c r="N269" s="1"/>
    </row>
    <row r="270" spans="2:14" x14ac:dyDescent="0.35">
      <c r="B270" s="32"/>
      <c r="C270" s="15"/>
      <c r="D270" s="1"/>
      <c r="E270" s="4"/>
      <c r="F270" s="4"/>
      <c r="G270" s="1"/>
      <c r="H270" s="1"/>
      <c r="I270" s="1"/>
      <c r="J270" s="4"/>
      <c r="K270" s="1"/>
      <c r="L270" s="4"/>
      <c r="M270" s="4"/>
      <c r="N270" s="1"/>
    </row>
    <row r="271" spans="2:14" x14ac:dyDescent="0.35">
      <c r="B271" s="32"/>
      <c r="C271" s="15"/>
      <c r="D271" s="1"/>
      <c r="E271" s="4"/>
      <c r="F271" s="4"/>
      <c r="G271" s="1"/>
      <c r="H271" s="1"/>
      <c r="I271" s="1"/>
      <c r="J271" s="4"/>
      <c r="K271" s="1"/>
      <c r="L271" s="4"/>
      <c r="M271" s="4"/>
      <c r="N271" s="1"/>
    </row>
    <row r="272" spans="2:14" x14ac:dyDescent="0.35">
      <c r="B272" s="32"/>
      <c r="C272" s="15"/>
      <c r="D272" s="1"/>
      <c r="E272" s="4"/>
      <c r="F272" s="4"/>
      <c r="G272" s="1"/>
      <c r="H272" s="1"/>
      <c r="I272" s="1"/>
      <c r="J272" s="4"/>
      <c r="K272" s="1"/>
      <c r="L272" s="4"/>
      <c r="M272" s="4"/>
      <c r="N272" s="1"/>
    </row>
    <row r="273" spans="2:14" x14ac:dyDescent="0.35">
      <c r="B273" s="32"/>
      <c r="C273" s="15"/>
      <c r="D273" s="1"/>
      <c r="E273" s="4"/>
      <c r="F273" s="4"/>
      <c r="G273" s="1"/>
      <c r="H273" s="1"/>
      <c r="I273" s="1"/>
      <c r="J273" s="4"/>
      <c r="K273" s="1"/>
      <c r="L273" s="4"/>
      <c r="M273" s="4"/>
      <c r="N273" s="1"/>
    </row>
    <row r="274" spans="2:14" x14ac:dyDescent="0.35">
      <c r="B274" s="32"/>
      <c r="C274" s="15"/>
      <c r="D274" s="1"/>
      <c r="E274" s="4"/>
      <c r="F274" s="4"/>
      <c r="G274" s="1"/>
      <c r="H274" s="1"/>
      <c r="I274" s="1"/>
      <c r="J274" s="4"/>
      <c r="K274" s="1"/>
      <c r="L274" s="4"/>
      <c r="M274" s="4"/>
      <c r="N274" s="1"/>
    </row>
    <row r="275" spans="2:14" x14ac:dyDescent="0.35">
      <c r="B275" s="32"/>
      <c r="C275" s="15"/>
      <c r="D275" s="1"/>
      <c r="E275" s="4"/>
      <c r="F275" s="4"/>
      <c r="G275" s="1"/>
      <c r="H275" s="1"/>
      <c r="I275" s="1"/>
      <c r="J275" s="4"/>
      <c r="K275" s="1"/>
      <c r="L275" s="4"/>
      <c r="M275" s="4"/>
      <c r="N275" s="1"/>
    </row>
    <row r="276" spans="2:14" x14ac:dyDescent="0.35">
      <c r="B276" s="32"/>
      <c r="C276" s="15"/>
      <c r="D276" s="1"/>
      <c r="E276" s="4"/>
      <c r="F276" s="4"/>
      <c r="G276" s="1"/>
      <c r="H276" s="1"/>
      <c r="I276" s="1"/>
      <c r="J276" s="4"/>
      <c r="K276" s="1"/>
      <c r="L276" s="4"/>
      <c r="M276" s="4"/>
      <c r="N276" s="1"/>
    </row>
    <row r="277" spans="2:14" x14ac:dyDescent="0.35">
      <c r="B277" s="32"/>
      <c r="C277" s="15"/>
      <c r="D277" s="1"/>
      <c r="E277" s="4"/>
      <c r="F277" s="4"/>
      <c r="G277" s="1"/>
      <c r="H277" s="1"/>
      <c r="I277" s="1"/>
      <c r="J277" s="4"/>
      <c r="K277" s="1"/>
      <c r="L277" s="4"/>
      <c r="M277" s="4"/>
      <c r="N277" s="1"/>
    </row>
    <row r="278" spans="2:14" x14ac:dyDescent="0.35">
      <c r="B278" s="32"/>
      <c r="C278" s="15"/>
      <c r="D278" s="1"/>
      <c r="E278" s="4"/>
      <c r="F278" s="4"/>
      <c r="G278" s="1"/>
      <c r="H278" s="1"/>
      <c r="I278" s="1"/>
      <c r="J278" s="4"/>
      <c r="K278" s="1"/>
      <c r="L278" s="4"/>
      <c r="M278" s="4"/>
      <c r="N278" s="1"/>
    </row>
    <row r="279" spans="2:14" x14ac:dyDescent="0.35">
      <c r="B279" s="32"/>
      <c r="C279" s="15"/>
      <c r="D279" s="1"/>
      <c r="E279" s="4"/>
      <c r="F279" s="4"/>
      <c r="G279" s="1"/>
      <c r="H279" s="1"/>
      <c r="I279" s="1"/>
      <c r="J279" s="4"/>
      <c r="K279" s="1"/>
      <c r="L279" s="4"/>
      <c r="M279" s="4"/>
      <c r="N279" s="1"/>
    </row>
    <row r="280" spans="2:14" x14ac:dyDescent="0.35">
      <c r="B280" s="32"/>
      <c r="C280" s="15"/>
      <c r="D280" s="1"/>
      <c r="E280" s="4"/>
      <c r="F280" s="4"/>
      <c r="G280" s="1"/>
      <c r="H280" s="1"/>
      <c r="I280" s="1"/>
      <c r="J280" s="4"/>
      <c r="K280" s="1"/>
      <c r="L280" s="4"/>
      <c r="M280" s="4"/>
      <c r="N280" s="1"/>
    </row>
    <row r="281" spans="2:14" x14ac:dyDescent="0.35">
      <c r="B281" s="32"/>
      <c r="C281" s="15"/>
      <c r="D281" s="1"/>
      <c r="E281" s="4"/>
      <c r="F281" s="4"/>
      <c r="G281" s="1"/>
      <c r="H281" s="1"/>
      <c r="I281" s="1"/>
      <c r="J281" s="4"/>
      <c r="K281" s="1"/>
      <c r="L281" s="4"/>
      <c r="M281" s="4"/>
      <c r="N281" s="1"/>
    </row>
    <row r="282" spans="2:14" x14ac:dyDescent="0.35">
      <c r="B282" s="32"/>
      <c r="C282" s="15"/>
      <c r="D282" s="1"/>
      <c r="E282" s="4"/>
      <c r="F282" s="4"/>
      <c r="G282" s="1"/>
      <c r="H282" s="1"/>
      <c r="I282" s="1"/>
      <c r="J282" s="4"/>
      <c r="K282" s="1"/>
      <c r="L282" s="4"/>
      <c r="M282" s="4"/>
      <c r="N282" s="1"/>
    </row>
    <row r="283" spans="2:14" x14ac:dyDescent="0.35">
      <c r="B283" s="32"/>
      <c r="C283" s="15"/>
      <c r="D283" s="1"/>
      <c r="E283" s="4"/>
      <c r="F283" s="4"/>
      <c r="G283" s="1"/>
      <c r="H283" s="1"/>
      <c r="I283" s="1"/>
      <c r="J283" s="4"/>
      <c r="K283" s="1"/>
      <c r="L283" s="4"/>
      <c r="M283" s="4"/>
      <c r="N283" s="1"/>
    </row>
    <row r="284" spans="2:14" x14ac:dyDescent="0.35">
      <c r="B284" s="32"/>
      <c r="C284" s="15"/>
      <c r="D284" s="1"/>
      <c r="E284" s="4"/>
      <c r="F284" s="4"/>
      <c r="G284" s="1"/>
      <c r="H284" s="1"/>
      <c r="I284" s="1"/>
      <c r="J284" s="4"/>
      <c r="K284" s="1"/>
      <c r="L284" s="4"/>
      <c r="M284" s="4"/>
      <c r="N284" s="1"/>
    </row>
    <row r="285" spans="2:14" x14ac:dyDescent="0.35">
      <c r="B285" s="32"/>
      <c r="C285" s="15"/>
      <c r="D285" s="1"/>
      <c r="E285" s="4"/>
      <c r="F285" s="4"/>
      <c r="G285" s="1"/>
      <c r="H285" s="1"/>
      <c r="I285" s="1"/>
      <c r="J285" s="4"/>
      <c r="K285" s="1"/>
      <c r="L285" s="4"/>
      <c r="M285" s="4"/>
      <c r="N285" s="1"/>
    </row>
    <row r="286" spans="2:14" x14ac:dyDescent="0.35">
      <c r="B286" s="32"/>
      <c r="C286" s="15"/>
      <c r="D286" s="1"/>
      <c r="E286" s="4"/>
      <c r="F286" s="4"/>
      <c r="G286" s="1"/>
      <c r="H286" s="1"/>
      <c r="I286" s="1"/>
      <c r="J286" s="4"/>
      <c r="K286" s="1"/>
      <c r="L286" s="4"/>
      <c r="M286" s="4"/>
      <c r="N286" s="1"/>
    </row>
    <row r="287" spans="2:14" x14ac:dyDescent="0.35">
      <c r="B287" s="32"/>
      <c r="C287" s="15"/>
      <c r="D287" s="1"/>
      <c r="E287" s="4"/>
      <c r="F287" s="4"/>
      <c r="G287" s="1"/>
      <c r="H287" s="1"/>
      <c r="I287" s="1"/>
      <c r="J287" s="4"/>
      <c r="K287" s="1"/>
      <c r="L287" s="4"/>
      <c r="M287" s="4"/>
      <c r="N287" s="1"/>
    </row>
    <row r="288" spans="2:14" x14ac:dyDescent="0.35">
      <c r="B288" s="32"/>
      <c r="C288" s="15"/>
      <c r="D288" s="1"/>
      <c r="E288" s="4"/>
      <c r="F288" s="4"/>
      <c r="G288" s="1"/>
      <c r="H288" s="1"/>
      <c r="I288" s="1"/>
      <c r="J288" s="4"/>
      <c r="K288" s="1"/>
      <c r="L288" s="4"/>
      <c r="M288" s="4"/>
      <c r="N288" s="1"/>
    </row>
    <row r="289" spans="2:14" x14ac:dyDescent="0.35">
      <c r="B289" s="32"/>
      <c r="C289" s="15"/>
      <c r="D289" s="1"/>
      <c r="E289" s="4"/>
      <c r="F289" s="4"/>
      <c r="G289" s="1"/>
      <c r="H289" s="1"/>
      <c r="I289" s="1"/>
      <c r="J289" s="1"/>
      <c r="K289" s="1"/>
      <c r="L289" s="1"/>
      <c r="M289" s="1"/>
      <c r="N289" s="4"/>
    </row>
    <row r="290" spans="2:14" x14ac:dyDescent="0.35">
      <c r="B290" s="32"/>
      <c r="C290" s="15"/>
      <c r="D290" s="1"/>
      <c r="E290" s="4"/>
      <c r="F290" s="4"/>
      <c r="G290" s="1"/>
      <c r="H290" s="1"/>
      <c r="I290" s="1"/>
      <c r="J290" s="4"/>
      <c r="K290" s="1"/>
      <c r="L290" s="4"/>
      <c r="M290" s="4"/>
      <c r="N290" s="4"/>
    </row>
    <row r="291" spans="2:14" x14ac:dyDescent="0.35">
      <c r="B291" s="32"/>
      <c r="C291" s="15"/>
      <c r="D291" s="1"/>
      <c r="E291" s="4"/>
      <c r="F291" s="4"/>
      <c r="G291" s="1"/>
      <c r="H291" s="1"/>
      <c r="I291" s="1"/>
      <c r="J291" s="4"/>
      <c r="K291" s="1"/>
      <c r="L291" s="4"/>
      <c r="M291" s="4"/>
      <c r="N291" s="4"/>
    </row>
    <row r="292" spans="2:14" x14ac:dyDescent="0.35">
      <c r="B292" s="32"/>
      <c r="C292" s="15"/>
      <c r="D292" s="1"/>
      <c r="E292" s="4"/>
      <c r="F292" s="4"/>
      <c r="G292" s="1"/>
      <c r="H292" s="1"/>
      <c r="I292" s="1"/>
      <c r="J292" s="1"/>
      <c r="K292" s="1"/>
      <c r="L292" s="1"/>
      <c r="M292" s="1"/>
      <c r="N292" s="4"/>
    </row>
    <row r="293" spans="2:14" x14ac:dyDescent="0.35">
      <c r="B293" s="32"/>
      <c r="C293" s="15"/>
      <c r="D293" s="1"/>
      <c r="E293" s="4"/>
      <c r="F293" s="4"/>
      <c r="G293" s="1"/>
      <c r="H293" s="1"/>
      <c r="I293" s="1"/>
      <c r="J293" s="1"/>
      <c r="K293" s="1"/>
      <c r="L293" s="1"/>
      <c r="M293" s="1"/>
      <c r="N293" s="4"/>
    </row>
    <row r="294" spans="2:14" x14ac:dyDescent="0.35">
      <c r="B294" s="32"/>
      <c r="C294" s="15"/>
      <c r="D294" s="1"/>
      <c r="E294" s="4"/>
      <c r="F294" s="4"/>
      <c r="G294" s="1"/>
      <c r="H294" s="1"/>
      <c r="I294" s="1"/>
      <c r="J294" s="1"/>
      <c r="K294" s="1"/>
      <c r="L294" s="1"/>
      <c r="M294" s="1"/>
      <c r="N294" s="4"/>
    </row>
    <row r="295" spans="2:14" x14ac:dyDescent="0.35">
      <c r="B295" s="32"/>
      <c r="C295" s="15"/>
      <c r="D295" s="1"/>
      <c r="E295" s="4"/>
      <c r="F295" s="4"/>
      <c r="G295" s="1"/>
      <c r="H295" s="1"/>
      <c r="I295" s="1"/>
      <c r="J295" s="1"/>
      <c r="K295" s="1"/>
      <c r="L295" s="1"/>
      <c r="M295" s="1"/>
      <c r="N295" s="4"/>
    </row>
    <row r="296" spans="2:14" x14ac:dyDescent="0.35">
      <c r="B296" s="32"/>
      <c r="C296" s="15"/>
      <c r="D296" s="1"/>
      <c r="E296" s="4"/>
      <c r="F296" s="4"/>
      <c r="G296" s="1"/>
      <c r="H296" s="1"/>
      <c r="I296" s="1"/>
      <c r="J296" s="1"/>
      <c r="K296" s="1"/>
      <c r="L296" s="1"/>
      <c r="M296" s="1"/>
      <c r="N296" s="4"/>
    </row>
    <row r="297" spans="2:14" x14ac:dyDescent="0.35">
      <c r="B297" s="32"/>
      <c r="C297" s="15"/>
      <c r="D297" s="1"/>
      <c r="E297" s="4"/>
      <c r="F297" s="4"/>
      <c r="G297" s="1"/>
      <c r="H297" s="1"/>
      <c r="I297" s="1"/>
      <c r="J297" s="1"/>
      <c r="K297" s="1"/>
      <c r="L297" s="1"/>
      <c r="M297" s="1"/>
      <c r="N297" s="4"/>
    </row>
    <row r="298" spans="2:14" x14ac:dyDescent="0.35">
      <c r="B298" s="32"/>
      <c r="C298" s="15"/>
      <c r="D298" s="1"/>
      <c r="E298" s="4"/>
      <c r="F298" s="4"/>
      <c r="G298" s="1"/>
      <c r="H298" s="1"/>
      <c r="I298" s="1"/>
      <c r="J298" s="1"/>
      <c r="K298" s="1"/>
      <c r="L298" s="1"/>
      <c r="M298" s="1"/>
      <c r="N298" s="4"/>
    </row>
    <row r="299" spans="2:14" x14ac:dyDescent="0.35">
      <c r="B299" s="32"/>
      <c r="C299" s="15"/>
      <c r="D299" s="1"/>
      <c r="E299" s="4"/>
      <c r="F299" s="4"/>
      <c r="G299" s="1"/>
      <c r="H299" s="1"/>
      <c r="I299" s="1"/>
      <c r="J299" s="1"/>
      <c r="K299" s="1"/>
      <c r="L299" s="1"/>
      <c r="M299" s="1"/>
      <c r="N299" s="4"/>
    </row>
    <row r="300" spans="2:14" x14ac:dyDescent="0.35">
      <c r="B300" s="32"/>
      <c r="C300" s="15"/>
      <c r="D300" s="1"/>
      <c r="E300" s="4"/>
      <c r="F300" s="4"/>
      <c r="G300" s="1"/>
      <c r="H300" s="1"/>
      <c r="I300" s="1"/>
      <c r="J300" s="1"/>
      <c r="K300" s="1"/>
      <c r="L300" s="1"/>
      <c r="M300" s="1"/>
      <c r="N300" s="4"/>
    </row>
    <row r="301" spans="2:14" x14ac:dyDescent="0.35">
      <c r="B301" s="32"/>
      <c r="C301" s="15"/>
      <c r="D301" s="1"/>
      <c r="E301" s="4"/>
      <c r="F301" s="4"/>
      <c r="G301" s="1"/>
      <c r="H301" s="1"/>
      <c r="I301" s="1"/>
      <c r="J301" s="1"/>
      <c r="K301" s="1"/>
      <c r="L301" s="1"/>
      <c r="M301" s="1"/>
      <c r="N301" s="4"/>
    </row>
    <row r="302" spans="2:14" x14ac:dyDescent="0.35">
      <c r="B302" s="32"/>
      <c r="C302" s="15"/>
      <c r="D302" s="1"/>
      <c r="E302" s="4"/>
      <c r="F302" s="4"/>
      <c r="G302" s="1"/>
      <c r="H302" s="1"/>
      <c r="I302" s="1"/>
      <c r="J302" s="1"/>
      <c r="K302" s="1"/>
      <c r="L302" s="1"/>
      <c r="M302" s="1"/>
      <c r="N302" s="4"/>
    </row>
    <row r="303" spans="2:14" x14ac:dyDescent="0.35">
      <c r="B303" s="32"/>
      <c r="C303" s="15"/>
      <c r="D303" s="1"/>
      <c r="E303" s="4"/>
      <c r="F303" s="4"/>
      <c r="G303" s="1"/>
      <c r="H303" s="1"/>
      <c r="I303" s="1"/>
      <c r="J303" s="1"/>
      <c r="K303" s="1"/>
      <c r="L303" s="1"/>
      <c r="M303" s="1"/>
      <c r="N303" s="4"/>
    </row>
    <row r="304" spans="2:14" x14ac:dyDescent="0.35">
      <c r="B304" s="32"/>
      <c r="C304" s="15"/>
      <c r="D304" s="1"/>
      <c r="E304" s="4"/>
      <c r="F304" s="4"/>
      <c r="G304" s="1"/>
      <c r="H304" s="1"/>
      <c r="I304" s="1"/>
      <c r="J304" s="1"/>
      <c r="K304" s="1"/>
      <c r="L304" s="1"/>
      <c r="M304" s="1"/>
      <c r="N304" s="4"/>
    </row>
    <row r="305" spans="2:14" x14ac:dyDescent="0.35">
      <c r="B305" s="32"/>
      <c r="C305" s="15"/>
      <c r="D305" s="1"/>
      <c r="E305" s="4"/>
      <c r="F305" s="4"/>
      <c r="G305" s="1"/>
      <c r="H305" s="1"/>
      <c r="I305" s="1"/>
      <c r="J305" s="1"/>
      <c r="K305" s="1"/>
      <c r="L305" s="1"/>
      <c r="M305" s="1"/>
      <c r="N305" s="4"/>
    </row>
    <row r="306" spans="2:14" x14ac:dyDescent="0.35">
      <c r="B306" s="32"/>
      <c r="C306" s="15"/>
      <c r="D306" s="1"/>
      <c r="E306" s="4"/>
      <c r="F306" s="4"/>
      <c r="G306" s="1"/>
      <c r="H306" s="1"/>
      <c r="I306" s="1"/>
      <c r="J306" s="1"/>
      <c r="K306" s="1"/>
      <c r="L306" s="1"/>
      <c r="M306" s="1"/>
      <c r="N306" s="4"/>
    </row>
    <row r="307" spans="2:14" x14ac:dyDescent="0.35">
      <c r="B307" s="32"/>
      <c r="C307" s="15"/>
      <c r="D307" s="1"/>
      <c r="E307" s="4"/>
      <c r="F307" s="4"/>
      <c r="G307" s="1"/>
      <c r="H307" s="1"/>
      <c r="I307" s="1"/>
      <c r="J307" s="1"/>
      <c r="K307" s="1"/>
      <c r="L307" s="1"/>
      <c r="M307" s="1"/>
      <c r="N307" s="4"/>
    </row>
    <row r="308" spans="2:14" x14ac:dyDescent="0.35">
      <c r="B308" s="32"/>
      <c r="C308" s="15"/>
      <c r="D308" s="1"/>
      <c r="E308" s="4"/>
      <c r="F308" s="4"/>
      <c r="G308" s="1"/>
      <c r="H308" s="1"/>
      <c r="I308" s="1"/>
      <c r="J308" s="1"/>
      <c r="K308" s="1"/>
      <c r="L308" s="1"/>
      <c r="M308" s="1"/>
      <c r="N308" s="4"/>
    </row>
    <row r="309" spans="2:14" x14ac:dyDescent="0.35">
      <c r="B309" s="32"/>
      <c r="C309" s="15"/>
      <c r="D309" s="1"/>
      <c r="E309" s="4"/>
      <c r="F309" s="4"/>
      <c r="G309" s="1"/>
      <c r="H309" s="1"/>
      <c r="I309" s="1"/>
      <c r="J309" s="1"/>
      <c r="K309" s="1"/>
      <c r="L309" s="1"/>
      <c r="M309" s="1"/>
      <c r="N309" s="4"/>
    </row>
    <row r="310" spans="2:14" x14ac:dyDescent="0.35">
      <c r="B310" s="32"/>
      <c r="C310" s="15"/>
      <c r="D310" s="1"/>
      <c r="E310" s="4"/>
      <c r="F310" s="4"/>
      <c r="G310" s="1"/>
      <c r="H310" s="1"/>
      <c r="I310" s="1"/>
      <c r="J310" s="1"/>
      <c r="K310" s="1"/>
      <c r="L310" s="1"/>
      <c r="M310" s="1"/>
      <c r="N310" s="4"/>
    </row>
    <row r="311" spans="2:14" x14ac:dyDescent="0.35">
      <c r="B311" s="32"/>
      <c r="C311" s="15"/>
      <c r="D311" s="1"/>
      <c r="E311" s="4"/>
      <c r="F311" s="4"/>
      <c r="G311" s="1"/>
      <c r="H311" s="1"/>
      <c r="I311" s="1"/>
      <c r="J311" s="1"/>
      <c r="K311" s="1"/>
      <c r="L311" s="1"/>
      <c r="M311" s="1"/>
      <c r="N311" s="4"/>
    </row>
    <row r="312" spans="2:14" x14ac:dyDescent="0.35">
      <c r="B312" s="32"/>
      <c r="C312" s="15"/>
      <c r="D312" s="1"/>
      <c r="E312" s="4"/>
      <c r="F312" s="4"/>
      <c r="G312" s="1"/>
      <c r="H312" s="1"/>
      <c r="I312" s="1"/>
      <c r="J312" s="1"/>
      <c r="K312" s="1"/>
      <c r="L312" s="1"/>
      <c r="M312" s="1"/>
      <c r="N312" s="4"/>
    </row>
    <row r="313" spans="2:14" x14ac:dyDescent="0.35">
      <c r="B313" s="32"/>
      <c r="C313" s="15"/>
      <c r="D313" s="1"/>
      <c r="E313" s="4"/>
      <c r="F313" s="4"/>
      <c r="G313" s="1"/>
      <c r="H313" s="1"/>
      <c r="I313" s="1"/>
      <c r="J313" s="1"/>
      <c r="K313" s="1"/>
      <c r="L313" s="1"/>
      <c r="M313" s="1"/>
      <c r="N313" s="4"/>
    </row>
    <row r="314" spans="2:14" x14ac:dyDescent="0.35">
      <c r="B314" s="32"/>
      <c r="C314" s="15"/>
      <c r="D314" s="1"/>
      <c r="E314" s="4"/>
      <c r="F314" s="4"/>
      <c r="G314" s="1"/>
      <c r="H314" s="1"/>
      <c r="I314" s="1"/>
      <c r="J314" s="1"/>
      <c r="K314" s="1"/>
      <c r="L314" s="1"/>
      <c r="M314" s="1"/>
      <c r="N314" s="4"/>
    </row>
    <row r="315" spans="2:14" x14ac:dyDescent="0.35">
      <c r="B315" s="32"/>
      <c r="C315" s="15"/>
      <c r="D315" s="1"/>
      <c r="E315" s="4"/>
      <c r="F315" s="4"/>
      <c r="G315" s="1"/>
      <c r="H315" s="1"/>
      <c r="I315" s="1"/>
      <c r="J315" s="1"/>
      <c r="K315" s="1"/>
      <c r="L315" s="1"/>
      <c r="M315" s="1"/>
      <c r="N315" s="4"/>
    </row>
    <row r="316" spans="2:14" x14ac:dyDescent="0.35">
      <c r="B316" s="32"/>
      <c r="C316" s="15"/>
      <c r="D316" s="1"/>
      <c r="E316" s="4"/>
      <c r="F316" s="4"/>
      <c r="G316" s="1"/>
      <c r="H316" s="1"/>
      <c r="I316" s="1"/>
      <c r="J316" s="1"/>
      <c r="K316" s="1"/>
      <c r="L316" s="1"/>
      <c r="M316" s="1"/>
      <c r="N316" s="4"/>
    </row>
    <row r="317" spans="2:14" x14ac:dyDescent="0.35">
      <c r="B317" s="32"/>
      <c r="C317" s="15"/>
      <c r="D317" s="1"/>
      <c r="E317" s="4"/>
      <c r="F317" s="4"/>
      <c r="G317" s="1"/>
      <c r="H317" s="1"/>
      <c r="I317" s="1"/>
      <c r="J317" s="1"/>
      <c r="K317" s="1"/>
      <c r="L317" s="1"/>
      <c r="M317" s="1"/>
      <c r="N317" s="4"/>
    </row>
    <row r="318" spans="2:14" x14ac:dyDescent="0.35">
      <c r="B318" s="32"/>
      <c r="C318" s="15"/>
      <c r="D318" s="1"/>
      <c r="E318" s="4"/>
      <c r="F318" s="4"/>
      <c r="G318" s="1"/>
      <c r="H318" s="1"/>
      <c r="I318" s="1"/>
      <c r="J318" s="1"/>
      <c r="K318" s="1"/>
      <c r="L318" s="1"/>
      <c r="M318" s="1"/>
      <c r="N318" s="1"/>
    </row>
    <row r="319" spans="2:14" x14ac:dyDescent="0.35">
      <c r="B319" s="32"/>
      <c r="C319" s="15"/>
      <c r="D319" s="1"/>
      <c r="E319" s="4"/>
      <c r="F319" s="4"/>
      <c r="G319" s="1"/>
      <c r="H319" s="1"/>
      <c r="I319" s="1"/>
      <c r="J319" s="1"/>
      <c r="K319" s="1"/>
      <c r="L319" s="1"/>
      <c r="M319" s="1"/>
      <c r="N319" s="1"/>
    </row>
    <row r="320" spans="2:14" x14ac:dyDescent="0.35">
      <c r="B320" s="32"/>
      <c r="C320" s="15"/>
      <c r="D320" s="1"/>
      <c r="E320" s="4"/>
      <c r="F320" s="4"/>
      <c r="G320" s="1"/>
      <c r="H320" s="1"/>
      <c r="I320" s="1"/>
      <c r="J320" s="1"/>
      <c r="K320" s="1"/>
      <c r="L320" s="1"/>
      <c r="M320" s="1"/>
      <c r="N320" s="1"/>
    </row>
    <row r="321" spans="2:14" x14ac:dyDescent="0.35">
      <c r="B321" s="32"/>
      <c r="C321" s="15"/>
      <c r="D321" s="1"/>
      <c r="E321" s="4"/>
      <c r="F321" s="4"/>
      <c r="G321" s="1"/>
      <c r="H321" s="1"/>
      <c r="I321" s="1"/>
      <c r="J321" s="1"/>
      <c r="K321" s="1"/>
      <c r="L321" s="1"/>
      <c r="M321" s="1"/>
      <c r="N321" s="1"/>
    </row>
    <row r="322" spans="2:14" x14ac:dyDescent="0.35">
      <c r="B322" s="32"/>
      <c r="C322" s="15"/>
      <c r="D322" s="1"/>
      <c r="E322" s="4"/>
      <c r="F322" s="4"/>
      <c r="G322" s="1"/>
      <c r="H322" s="1"/>
      <c r="I322" s="1"/>
      <c r="J322" s="1"/>
      <c r="K322" s="1"/>
      <c r="L322" s="1"/>
      <c r="M322" s="1"/>
      <c r="N322" s="1"/>
    </row>
    <row r="323" spans="2:14" x14ac:dyDescent="0.35">
      <c r="B323" s="32"/>
      <c r="C323" s="15"/>
      <c r="D323" s="1"/>
      <c r="E323" s="4"/>
      <c r="F323" s="4"/>
      <c r="G323" s="1"/>
      <c r="H323" s="1"/>
      <c r="I323" s="1"/>
      <c r="J323" s="1"/>
      <c r="K323" s="1"/>
      <c r="L323" s="1"/>
      <c r="M323" s="1"/>
      <c r="N323" s="1"/>
    </row>
    <row r="324" spans="2:14" x14ac:dyDescent="0.35">
      <c r="B324" s="32"/>
      <c r="C324" s="15"/>
      <c r="D324" s="1"/>
      <c r="E324" s="4"/>
      <c r="F324" s="4"/>
      <c r="G324" s="1"/>
      <c r="H324" s="1"/>
      <c r="I324" s="1"/>
      <c r="J324" s="1"/>
      <c r="K324" s="1"/>
      <c r="L324" s="1"/>
      <c r="M324" s="1"/>
      <c r="N324" s="1"/>
    </row>
    <row r="325" spans="2:14" x14ac:dyDescent="0.35">
      <c r="B325" s="32"/>
      <c r="C325" s="15"/>
      <c r="D325" s="1"/>
      <c r="E325" s="4"/>
      <c r="F325" s="4"/>
      <c r="G325" s="1"/>
      <c r="H325" s="1"/>
      <c r="I325" s="1"/>
      <c r="J325" s="1"/>
      <c r="K325" s="1"/>
      <c r="L325" s="1"/>
      <c r="M325" s="1"/>
      <c r="N325" s="1"/>
    </row>
    <row r="326" spans="2:14" x14ac:dyDescent="0.35">
      <c r="B326" s="32"/>
      <c r="C326" s="15"/>
      <c r="D326" s="1"/>
      <c r="E326" s="4"/>
      <c r="F326" s="4"/>
      <c r="G326" s="1"/>
      <c r="H326" s="1"/>
      <c r="I326" s="1"/>
      <c r="J326" s="1"/>
      <c r="K326" s="1"/>
      <c r="L326" s="1"/>
      <c r="M326" s="1"/>
      <c r="N326" s="1"/>
    </row>
    <row r="327" spans="2:14" x14ac:dyDescent="0.35">
      <c r="B327" s="32"/>
      <c r="C327" s="15"/>
      <c r="D327" s="1"/>
      <c r="E327" s="4"/>
      <c r="F327" s="4"/>
      <c r="G327" s="1"/>
      <c r="H327" s="1"/>
      <c r="I327" s="1"/>
      <c r="J327" s="1"/>
      <c r="K327" s="1"/>
      <c r="L327" s="1"/>
      <c r="M327" s="1"/>
      <c r="N327" s="1"/>
    </row>
    <row r="328" spans="2:14" x14ac:dyDescent="0.35">
      <c r="B328" s="32"/>
      <c r="C328" s="15"/>
      <c r="D328" s="1"/>
      <c r="E328" s="4"/>
      <c r="F328" s="4"/>
      <c r="G328" s="1"/>
      <c r="H328" s="1"/>
      <c r="I328" s="1"/>
      <c r="J328" s="1"/>
      <c r="K328" s="1"/>
      <c r="L328" s="1"/>
      <c r="M328" s="1"/>
      <c r="N328" s="1"/>
    </row>
    <row r="329" spans="2:14" x14ac:dyDescent="0.35">
      <c r="B329" s="32"/>
      <c r="C329" s="15"/>
      <c r="D329" s="1"/>
      <c r="E329" s="4"/>
      <c r="F329" s="4"/>
      <c r="G329" s="1"/>
      <c r="H329" s="1"/>
      <c r="I329" s="1"/>
      <c r="J329" s="4"/>
      <c r="K329" s="1"/>
      <c r="L329" s="4"/>
      <c r="M329" s="4"/>
      <c r="N329" s="1"/>
    </row>
    <row r="330" spans="2:14" x14ac:dyDescent="0.35">
      <c r="B330" s="32"/>
      <c r="C330" s="15"/>
      <c r="D330" s="1"/>
      <c r="E330" s="4"/>
      <c r="F330" s="4"/>
      <c r="G330" s="1"/>
      <c r="H330" s="1"/>
      <c r="I330" s="1"/>
      <c r="J330" s="1"/>
      <c r="K330" s="1"/>
      <c r="L330" s="1"/>
      <c r="M330" s="1"/>
      <c r="N330" s="1"/>
    </row>
    <row r="331" spans="2:14" x14ac:dyDescent="0.35">
      <c r="B331" s="32"/>
      <c r="C331" s="15"/>
      <c r="D331" s="1"/>
      <c r="E331" s="4"/>
      <c r="F331" s="4"/>
      <c r="G331" s="1"/>
      <c r="H331" s="1"/>
      <c r="I331" s="1"/>
      <c r="J331" s="1"/>
      <c r="K331" s="1"/>
      <c r="L331" s="1"/>
      <c r="M331" s="1"/>
      <c r="N331" s="1"/>
    </row>
    <row r="332" spans="2:14" x14ac:dyDescent="0.35">
      <c r="B332" s="32"/>
      <c r="C332" s="15"/>
      <c r="D332" s="1"/>
      <c r="E332" s="4"/>
      <c r="F332" s="4"/>
      <c r="G332" s="1"/>
      <c r="H332" s="1"/>
      <c r="I332" s="1"/>
      <c r="J332" s="1"/>
      <c r="K332" s="1"/>
      <c r="L332" s="1"/>
      <c r="M332" s="1"/>
      <c r="N332" s="1"/>
    </row>
    <row r="333" spans="2:14" x14ac:dyDescent="0.35">
      <c r="B333" s="32"/>
      <c r="C333" s="15"/>
      <c r="D333" s="1"/>
      <c r="E333" s="4"/>
      <c r="F333" s="4"/>
      <c r="G333" s="1"/>
      <c r="H333" s="1"/>
      <c r="I333" s="1"/>
      <c r="J333" s="4"/>
      <c r="K333" s="1"/>
      <c r="L333" s="4"/>
      <c r="M333" s="4"/>
      <c r="N333" s="1"/>
    </row>
    <row r="334" spans="2:14" x14ac:dyDescent="0.35">
      <c r="B334" s="32"/>
      <c r="C334" s="15"/>
      <c r="D334" s="1"/>
      <c r="E334" s="4"/>
      <c r="F334" s="4"/>
      <c r="G334" s="1"/>
      <c r="H334" s="1"/>
      <c r="I334" s="1"/>
      <c r="J334" s="4"/>
      <c r="K334" s="1"/>
      <c r="L334" s="4"/>
      <c r="M334" s="4"/>
      <c r="N334" s="1"/>
    </row>
    <row r="335" spans="2:14" x14ac:dyDescent="0.35">
      <c r="B335" s="32"/>
      <c r="C335" s="15"/>
      <c r="D335" s="1"/>
      <c r="E335" s="4"/>
      <c r="F335" s="4"/>
      <c r="G335" s="1"/>
      <c r="H335" s="1"/>
      <c r="I335" s="1"/>
      <c r="J335" s="4"/>
      <c r="K335" s="1"/>
      <c r="L335" s="4"/>
      <c r="M335" s="4"/>
      <c r="N335" s="1"/>
    </row>
    <row r="336" spans="2:14" x14ac:dyDescent="0.35">
      <c r="B336" s="32"/>
      <c r="C336" s="15"/>
      <c r="D336" s="1"/>
      <c r="E336" s="4"/>
      <c r="F336" s="4"/>
      <c r="G336" s="1"/>
      <c r="H336" s="1"/>
      <c r="I336" s="1"/>
      <c r="J336" s="4"/>
      <c r="K336" s="1"/>
      <c r="L336" s="4"/>
      <c r="M336" s="4"/>
      <c r="N336" s="1"/>
    </row>
    <row r="337" spans="2:14" x14ac:dyDescent="0.35">
      <c r="B337" s="32"/>
      <c r="C337" s="15"/>
      <c r="D337" s="1"/>
      <c r="E337" s="4"/>
      <c r="F337" s="4"/>
      <c r="G337" s="1"/>
      <c r="H337" s="1"/>
      <c r="I337" s="1"/>
      <c r="J337" s="4"/>
      <c r="K337" s="1"/>
      <c r="L337" s="4"/>
      <c r="M337" s="4"/>
      <c r="N337" s="1"/>
    </row>
    <row r="338" spans="2:14" x14ac:dyDescent="0.35">
      <c r="B338" s="32"/>
      <c r="C338" s="15"/>
      <c r="D338" s="1"/>
      <c r="E338" s="4"/>
      <c r="F338" s="4"/>
      <c r="G338" s="1"/>
      <c r="H338" s="1"/>
      <c r="I338" s="1"/>
      <c r="J338" s="4"/>
      <c r="K338" s="1"/>
      <c r="L338" s="4"/>
      <c r="M338" s="4"/>
      <c r="N338" s="1"/>
    </row>
    <row r="339" spans="2:14" x14ac:dyDescent="0.35">
      <c r="B339" s="32"/>
      <c r="C339" s="15"/>
      <c r="D339" s="1"/>
      <c r="E339" s="4"/>
      <c r="F339" s="4"/>
      <c r="G339" s="1"/>
      <c r="H339" s="1"/>
      <c r="I339" s="1"/>
      <c r="J339" s="4"/>
      <c r="K339" s="1"/>
      <c r="L339" s="4"/>
      <c r="M339" s="4"/>
      <c r="N339" s="1"/>
    </row>
    <row r="340" spans="2:14" x14ac:dyDescent="0.35">
      <c r="B340" s="32"/>
      <c r="C340" s="15"/>
      <c r="D340" s="1"/>
      <c r="E340" s="4"/>
      <c r="F340" s="4"/>
      <c r="G340" s="1"/>
      <c r="H340" s="1"/>
      <c r="I340" s="1"/>
      <c r="J340" s="4"/>
      <c r="K340" s="1"/>
      <c r="L340" s="4"/>
      <c r="M340" s="4"/>
      <c r="N340" s="1"/>
    </row>
    <row r="341" spans="2:14" x14ac:dyDescent="0.35">
      <c r="B341" s="32"/>
      <c r="C341" s="15"/>
      <c r="D341" s="1"/>
      <c r="E341" s="4"/>
      <c r="F341" s="4"/>
      <c r="G341" s="1"/>
      <c r="H341" s="1"/>
      <c r="I341" s="1"/>
      <c r="J341" s="4"/>
      <c r="K341" s="1"/>
      <c r="L341" s="4"/>
      <c r="M341" s="4"/>
      <c r="N341" s="1"/>
    </row>
    <row r="342" spans="2:14" x14ac:dyDescent="0.35">
      <c r="B342" s="32"/>
      <c r="C342" s="15"/>
      <c r="D342" s="1"/>
      <c r="E342" s="4"/>
      <c r="F342" s="4"/>
      <c r="G342" s="1"/>
      <c r="H342" s="1"/>
      <c r="I342" s="1"/>
      <c r="J342" s="4"/>
      <c r="K342" s="1"/>
      <c r="L342" s="4"/>
      <c r="M342" s="4"/>
      <c r="N342" s="1"/>
    </row>
    <row r="343" spans="2:14" x14ac:dyDescent="0.35">
      <c r="B343" s="32"/>
      <c r="C343" s="15"/>
      <c r="D343" s="1"/>
      <c r="E343" s="4"/>
      <c r="F343" s="4"/>
      <c r="G343" s="1"/>
      <c r="H343" s="1"/>
      <c r="I343" s="1"/>
      <c r="J343" s="4"/>
      <c r="K343" s="1"/>
      <c r="L343" s="4"/>
      <c r="M343" s="4"/>
      <c r="N343" s="1"/>
    </row>
    <row r="344" spans="2:14" x14ac:dyDescent="0.35">
      <c r="B344" s="32"/>
      <c r="C344" s="15"/>
      <c r="D344" s="1"/>
      <c r="E344" s="4"/>
      <c r="F344" s="4"/>
      <c r="G344" s="1"/>
      <c r="H344" s="1"/>
      <c r="I344" s="1"/>
      <c r="J344" s="4"/>
      <c r="K344" s="1"/>
      <c r="L344" s="4"/>
      <c r="M344" s="4"/>
      <c r="N344" s="1"/>
    </row>
    <row r="345" spans="2:14" x14ac:dyDescent="0.35">
      <c r="B345" s="32"/>
      <c r="C345" s="15"/>
      <c r="D345" s="1"/>
      <c r="E345" s="4"/>
      <c r="F345" s="4"/>
      <c r="G345" s="1"/>
      <c r="H345" s="1"/>
      <c r="I345" s="1"/>
      <c r="J345" s="4"/>
      <c r="K345" s="1"/>
      <c r="L345" s="4"/>
      <c r="M345" s="4"/>
      <c r="N345" s="1"/>
    </row>
    <row r="346" spans="2:14" x14ac:dyDescent="0.35">
      <c r="B346" s="32"/>
      <c r="C346" s="15"/>
      <c r="D346" s="1"/>
      <c r="E346" s="4"/>
      <c r="F346" s="4"/>
      <c r="G346" s="1"/>
      <c r="H346" s="1"/>
      <c r="I346" s="1"/>
      <c r="J346" s="4"/>
      <c r="K346" s="1"/>
      <c r="L346" s="4"/>
      <c r="M346" s="4"/>
      <c r="N346" s="1"/>
    </row>
    <row r="347" spans="2:14" x14ac:dyDescent="0.35">
      <c r="B347" s="32"/>
      <c r="C347" s="15"/>
      <c r="D347" s="1"/>
      <c r="E347" s="4"/>
      <c r="F347" s="4"/>
      <c r="G347" s="1"/>
      <c r="H347" s="1"/>
      <c r="I347" s="1"/>
      <c r="J347" s="4"/>
      <c r="K347" s="1"/>
      <c r="L347" s="4"/>
      <c r="M347" s="4"/>
      <c r="N347" s="1"/>
    </row>
    <row r="348" spans="2:14" x14ac:dyDescent="0.35">
      <c r="B348" s="32"/>
      <c r="C348" s="15"/>
      <c r="D348" s="1"/>
      <c r="E348" s="4"/>
      <c r="F348" s="4"/>
      <c r="G348" s="1"/>
      <c r="H348" s="1"/>
      <c r="I348" s="1"/>
      <c r="J348" s="4"/>
      <c r="K348" s="1"/>
      <c r="L348" s="4"/>
      <c r="M348" s="4"/>
      <c r="N348" s="1"/>
    </row>
    <row r="349" spans="2:14" x14ac:dyDescent="0.35">
      <c r="B349" s="32"/>
      <c r="C349" s="15"/>
      <c r="D349" s="1"/>
      <c r="E349" s="4"/>
      <c r="F349" s="4"/>
      <c r="G349" s="1"/>
      <c r="H349" s="1"/>
      <c r="I349" s="1"/>
      <c r="J349" s="4"/>
      <c r="K349" s="1"/>
      <c r="L349" s="4"/>
      <c r="M349" s="4"/>
      <c r="N349" s="1"/>
    </row>
    <row r="350" spans="2:14" x14ac:dyDescent="0.35">
      <c r="B350" s="32"/>
      <c r="C350" s="15"/>
      <c r="D350" s="1"/>
      <c r="E350" s="4"/>
      <c r="F350" s="4"/>
      <c r="G350" s="1"/>
      <c r="H350" s="1"/>
      <c r="I350" s="1"/>
      <c r="J350" s="4"/>
      <c r="K350" s="1"/>
      <c r="L350" s="4"/>
      <c r="M350" s="4"/>
      <c r="N350" s="1"/>
    </row>
    <row r="351" spans="2:14" x14ac:dyDescent="0.35">
      <c r="B351" s="32"/>
      <c r="C351" s="15"/>
      <c r="D351" s="1"/>
      <c r="E351" s="4"/>
      <c r="F351" s="4"/>
      <c r="G351" s="1"/>
      <c r="H351" s="1"/>
      <c r="I351" s="1"/>
      <c r="J351" s="4"/>
      <c r="K351" s="1"/>
      <c r="L351" s="4"/>
      <c r="M351" s="4"/>
      <c r="N351" s="1"/>
    </row>
    <row r="352" spans="2:14" x14ac:dyDescent="0.35">
      <c r="B352" s="32"/>
      <c r="C352" s="15"/>
      <c r="D352" s="1"/>
      <c r="E352" s="4"/>
      <c r="F352" s="4"/>
      <c r="G352" s="1"/>
      <c r="H352" s="1"/>
      <c r="I352" s="1"/>
      <c r="J352" s="4"/>
      <c r="K352" s="1"/>
      <c r="L352" s="4"/>
      <c r="M352" s="4"/>
      <c r="N352" s="1"/>
    </row>
    <row r="353" spans="2:14" x14ac:dyDescent="0.35">
      <c r="B353" s="32"/>
      <c r="C353" s="15"/>
      <c r="D353" s="1"/>
      <c r="E353" s="4"/>
      <c r="F353" s="4"/>
      <c r="G353" s="1"/>
      <c r="H353" s="1"/>
      <c r="I353" s="1"/>
      <c r="J353" s="4"/>
      <c r="K353" s="1"/>
      <c r="L353" s="4"/>
      <c r="M353" s="4"/>
      <c r="N353" s="1"/>
    </row>
    <row r="354" spans="2:14" x14ac:dyDescent="0.35">
      <c r="B354" s="32"/>
      <c r="C354" s="15"/>
      <c r="D354" s="1"/>
      <c r="E354" s="4"/>
      <c r="F354" s="4"/>
      <c r="G354" s="1"/>
      <c r="H354" s="1"/>
      <c r="I354" s="1"/>
      <c r="J354" s="4"/>
      <c r="K354" s="1"/>
      <c r="L354" s="4"/>
      <c r="M354" s="4"/>
      <c r="N354" s="1"/>
    </row>
    <row r="355" spans="2:14" x14ac:dyDescent="0.35">
      <c r="B355" s="32"/>
      <c r="C355" s="15"/>
      <c r="D355" s="1"/>
      <c r="E355" s="4"/>
      <c r="F355" s="4"/>
      <c r="G355" s="1"/>
      <c r="H355" s="1"/>
      <c r="I355" s="1"/>
      <c r="J355" s="4"/>
      <c r="K355" s="1"/>
      <c r="L355" s="4"/>
      <c r="M355" s="4"/>
      <c r="N355" s="1"/>
    </row>
    <row r="356" spans="2:14" x14ac:dyDescent="0.35">
      <c r="B356" s="32"/>
      <c r="C356" s="15"/>
      <c r="D356" s="1"/>
      <c r="E356" s="4"/>
      <c r="F356" s="4"/>
      <c r="G356" s="1"/>
      <c r="H356" s="1"/>
      <c r="I356" s="1"/>
      <c r="J356" s="4"/>
      <c r="K356" s="1"/>
      <c r="L356" s="4"/>
      <c r="M356" s="4"/>
      <c r="N356" s="1"/>
    </row>
    <row r="357" spans="2:14" x14ac:dyDescent="0.35">
      <c r="B357" s="32"/>
      <c r="C357" s="15"/>
      <c r="D357" s="1"/>
      <c r="E357" s="4"/>
      <c r="F357" s="4"/>
      <c r="G357" s="1"/>
      <c r="H357" s="1"/>
      <c r="I357" s="1"/>
      <c r="J357" s="4"/>
      <c r="K357" s="1"/>
      <c r="L357" s="4"/>
      <c r="M357" s="4"/>
      <c r="N357" s="1"/>
    </row>
    <row r="358" spans="2:14" x14ac:dyDescent="0.35">
      <c r="B358" s="32"/>
      <c r="C358" s="15"/>
      <c r="D358" s="1"/>
      <c r="E358" s="4"/>
      <c r="F358" s="4"/>
      <c r="G358" s="1"/>
      <c r="H358" s="1"/>
      <c r="I358" s="1"/>
      <c r="J358" s="4"/>
      <c r="K358" s="1"/>
      <c r="L358" s="4"/>
      <c r="M358" s="4"/>
      <c r="N358" s="1"/>
    </row>
    <row r="359" spans="2:14" x14ac:dyDescent="0.35">
      <c r="B359" s="32"/>
      <c r="C359" s="15"/>
      <c r="D359" s="1"/>
      <c r="E359" s="4"/>
      <c r="F359" s="4"/>
      <c r="G359" s="1"/>
      <c r="H359" s="1"/>
      <c r="I359" s="1"/>
      <c r="J359" s="4"/>
      <c r="K359" s="1"/>
      <c r="L359" s="4"/>
      <c r="M359" s="4"/>
      <c r="N359" s="1"/>
    </row>
    <row r="360" spans="2:14" x14ac:dyDescent="0.35">
      <c r="B360" s="32"/>
      <c r="C360" s="15"/>
      <c r="D360" s="1"/>
      <c r="E360" s="4"/>
      <c r="F360" s="4"/>
      <c r="G360" s="1"/>
      <c r="H360" s="1"/>
      <c r="I360" s="1"/>
      <c r="J360" s="4"/>
      <c r="K360" s="1"/>
      <c r="L360" s="4"/>
      <c r="M360" s="4"/>
      <c r="N360" s="1"/>
    </row>
    <row r="361" spans="2:14" x14ac:dyDescent="0.35">
      <c r="B361" s="32"/>
      <c r="C361" s="15"/>
      <c r="D361" s="1"/>
      <c r="E361" s="4"/>
      <c r="F361" s="4"/>
      <c r="G361" s="1"/>
      <c r="H361" s="1"/>
      <c r="I361" s="1"/>
      <c r="J361" s="4"/>
      <c r="K361" s="1"/>
      <c r="L361" s="4"/>
      <c r="M361" s="4"/>
      <c r="N361" s="1"/>
    </row>
    <row r="362" spans="2:14" x14ac:dyDescent="0.35">
      <c r="B362" s="32"/>
      <c r="C362" s="15"/>
      <c r="D362" s="1"/>
      <c r="E362" s="4"/>
      <c r="F362" s="4"/>
      <c r="G362" s="1"/>
      <c r="H362" s="1"/>
      <c r="I362" s="1"/>
      <c r="J362" s="4"/>
      <c r="K362" s="1"/>
      <c r="L362" s="4"/>
      <c r="M362" s="4"/>
      <c r="N362" s="1"/>
    </row>
    <row r="363" spans="2:14" x14ac:dyDescent="0.35">
      <c r="B363" s="32"/>
      <c r="C363" s="15"/>
      <c r="D363" s="1"/>
      <c r="E363" s="4"/>
      <c r="F363" s="4"/>
      <c r="G363" s="1"/>
      <c r="H363" s="1"/>
      <c r="I363" s="1"/>
      <c r="J363" s="4"/>
      <c r="K363" s="1"/>
      <c r="L363" s="4"/>
      <c r="M363" s="4"/>
      <c r="N363" s="1"/>
    </row>
    <row r="364" spans="2:14" x14ac:dyDescent="0.35">
      <c r="B364" s="32"/>
      <c r="C364" s="15"/>
      <c r="D364" s="1"/>
      <c r="E364" s="4"/>
      <c r="F364" s="4"/>
      <c r="G364" s="1"/>
      <c r="H364" s="1"/>
      <c r="I364" s="1"/>
      <c r="J364" s="4"/>
      <c r="K364" s="1"/>
      <c r="L364" s="4"/>
      <c r="M364" s="4"/>
      <c r="N364" s="1"/>
    </row>
    <row r="365" spans="2:14" x14ac:dyDescent="0.35">
      <c r="B365" s="32"/>
      <c r="C365" s="15"/>
      <c r="D365" s="1"/>
      <c r="E365" s="4"/>
      <c r="F365" s="4"/>
      <c r="G365" s="1"/>
      <c r="H365" s="1"/>
      <c r="I365" s="1"/>
      <c r="J365" s="4"/>
      <c r="K365" s="1"/>
      <c r="L365" s="4"/>
      <c r="M365" s="4"/>
      <c r="N365" s="1"/>
    </row>
    <row r="366" spans="2:14" x14ac:dyDescent="0.35">
      <c r="B366" s="32"/>
      <c r="C366" s="15"/>
      <c r="D366" s="1"/>
      <c r="E366" s="4"/>
      <c r="F366" s="4"/>
      <c r="G366" s="1"/>
      <c r="H366" s="1"/>
      <c r="I366" s="1"/>
      <c r="J366" s="4"/>
      <c r="K366" s="1"/>
      <c r="L366" s="4"/>
      <c r="M366" s="4"/>
      <c r="N366" s="1"/>
    </row>
    <row r="367" spans="2:14" x14ac:dyDescent="0.35">
      <c r="B367" s="32"/>
      <c r="C367" s="15"/>
      <c r="D367" s="1"/>
      <c r="E367" s="4"/>
      <c r="F367" s="4"/>
      <c r="G367" s="1"/>
      <c r="H367" s="1"/>
      <c r="I367" s="1"/>
      <c r="J367" s="4"/>
      <c r="K367" s="1"/>
      <c r="L367" s="4"/>
      <c r="M367" s="4"/>
      <c r="N367" s="1"/>
    </row>
    <row r="368" spans="2:14" x14ac:dyDescent="0.35">
      <c r="B368" s="32"/>
      <c r="C368" s="15"/>
      <c r="D368" s="1"/>
      <c r="E368" s="4"/>
      <c r="F368" s="4"/>
      <c r="G368" s="1"/>
      <c r="H368" s="1"/>
      <c r="I368" s="1"/>
      <c r="J368" s="4"/>
      <c r="K368" s="1"/>
      <c r="L368" s="4"/>
      <c r="M368" s="4"/>
      <c r="N368" s="1"/>
    </row>
    <row r="369" spans="2:14" x14ac:dyDescent="0.35">
      <c r="B369" s="32"/>
      <c r="C369" s="15"/>
      <c r="D369" s="1"/>
      <c r="E369" s="4"/>
      <c r="F369" s="4"/>
      <c r="G369" s="1"/>
      <c r="H369" s="1"/>
      <c r="I369" s="1"/>
      <c r="J369" s="4"/>
      <c r="K369" s="1"/>
      <c r="L369" s="4"/>
      <c r="M369" s="4"/>
      <c r="N369" s="1"/>
    </row>
    <row r="370" spans="2:14" x14ac:dyDescent="0.35">
      <c r="B370" s="32"/>
      <c r="C370" s="15"/>
      <c r="D370" s="1"/>
      <c r="E370" s="4"/>
      <c r="F370" s="4"/>
      <c r="G370" s="1"/>
      <c r="H370" s="1"/>
      <c r="I370" s="1"/>
      <c r="J370" s="4"/>
      <c r="K370" s="1"/>
      <c r="L370" s="4"/>
      <c r="M370" s="4"/>
      <c r="N370" s="1"/>
    </row>
    <row r="371" spans="2:14" x14ac:dyDescent="0.35">
      <c r="B371" s="32"/>
      <c r="C371" s="15"/>
      <c r="D371" s="1"/>
      <c r="E371" s="4"/>
      <c r="F371" s="4"/>
      <c r="G371" s="1"/>
      <c r="H371" s="1"/>
      <c r="I371" s="1"/>
      <c r="J371" s="4"/>
      <c r="K371" s="1"/>
      <c r="L371" s="4"/>
      <c r="M371" s="4"/>
      <c r="N371" s="1"/>
    </row>
    <row r="372" spans="2:14" x14ac:dyDescent="0.35">
      <c r="B372" s="32"/>
      <c r="C372" s="15"/>
      <c r="D372" s="1"/>
      <c r="E372" s="4"/>
      <c r="F372" s="4"/>
      <c r="G372" s="1"/>
      <c r="H372" s="1"/>
      <c r="I372" s="1"/>
      <c r="J372" s="4"/>
      <c r="K372" s="1"/>
      <c r="L372" s="4"/>
      <c r="M372" s="4"/>
      <c r="N372" s="1"/>
    </row>
    <row r="373" spans="2:14" x14ac:dyDescent="0.35">
      <c r="B373" s="32"/>
      <c r="C373" s="15"/>
      <c r="D373" s="1"/>
      <c r="E373" s="4"/>
      <c r="F373" s="4"/>
      <c r="G373" s="1"/>
      <c r="H373" s="1"/>
      <c r="I373" s="1"/>
      <c r="J373" s="4"/>
      <c r="K373" s="1"/>
      <c r="L373" s="4"/>
      <c r="M373" s="4"/>
      <c r="N373" s="1"/>
    </row>
    <row r="374" spans="2:14" x14ac:dyDescent="0.35">
      <c r="B374" s="32"/>
      <c r="C374" s="15"/>
      <c r="D374" s="1"/>
      <c r="E374" s="4"/>
      <c r="F374" s="4"/>
      <c r="G374" s="1"/>
      <c r="H374" s="1"/>
      <c r="I374" s="1"/>
      <c r="J374" s="4"/>
      <c r="K374" s="1"/>
      <c r="L374" s="4"/>
      <c r="M374" s="4"/>
      <c r="N374" s="1"/>
    </row>
    <row r="375" spans="2:14" x14ac:dyDescent="0.35">
      <c r="B375" s="32"/>
      <c r="C375" s="15"/>
      <c r="D375" s="1"/>
      <c r="E375" s="4"/>
      <c r="F375" s="4"/>
      <c r="G375" s="1"/>
      <c r="H375" s="1"/>
      <c r="I375" s="1"/>
      <c r="J375" s="4"/>
      <c r="K375" s="1"/>
      <c r="L375" s="4"/>
      <c r="M375" s="4"/>
      <c r="N375" s="1"/>
    </row>
    <row r="376" spans="2:14" x14ac:dyDescent="0.35">
      <c r="B376" s="32"/>
      <c r="C376" s="15"/>
      <c r="D376" s="4"/>
      <c r="E376" s="4"/>
      <c r="F376" s="4"/>
      <c r="G376" s="1"/>
      <c r="H376" s="1"/>
      <c r="I376" s="1"/>
      <c r="J376" s="4"/>
      <c r="K376" s="1"/>
      <c r="L376" s="4"/>
      <c r="M376" s="4"/>
      <c r="N376" s="1"/>
    </row>
    <row r="377" spans="2:14" x14ac:dyDescent="0.35">
      <c r="B377" s="32"/>
      <c r="C377" s="15"/>
      <c r="D377" s="4"/>
      <c r="E377" s="4"/>
      <c r="F377" s="4"/>
      <c r="G377" s="1"/>
      <c r="H377" s="1"/>
      <c r="I377" s="1"/>
      <c r="J377" s="4"/>
      <c r="K377" s="1"/>
      <c r="L377" s="4"/>
      <c r="M377" s="4"/>
      <c r="N377" s="1"/>
    </row>
    <row r="378" spans="2:14" x14ac:dyDescent="0.35">
      <c r="B378" s="32"/>
      <c r="C378" s="15"/>
      <c r="D378" s="4"/>
      <c r="E378" s="4"/>
      <c r="F378" s="4"/>
      <c r="G378" s="1"/>
      <c r="H378" s="1"/>
      <c r="I378" s="1"/>
      <c r="J378" s="4"/>
      <c r="K378" s="1"/>
      <c r="L378" s="4"/>
      <c r="M378" s="4"/>
      <c r="N378" s="1"/>
    </row>
    <row r="379" spans="2:14" x14ac:dyDescent="0.35">
      <c r="B379" s="32"/>
      <c r="C379" s="15"/>
      <c r="D379" s="4"/>
      <c r="E379" s="4"/>
      <c r="F379" s="4"/>
      <c r="G379" s="1"/>
      <c r="H379" s="1"/>
      <c r="I379" s="1"/>
      <c r="J379" s="4"/>
      <c r="K379" s="1"/>
      <c r="L379" s="4"/>
      <c r="M379" s="4"/>
      <c r="N379" s="1"/>
    </row>
    <row r="380" spans="2:14" x14ac:dyDescent="0.35">
      <c r="B380" s="32"/>
      <c r="C380" s="15"/>
      <c r="D380" s="4"/>
      <c r="E380" s="4"/>
      <c r="F380" s="4"/>
      <c r="G380" s="1"/>
      <c r="H380" s="1"/>
      <c r="I380" s="1"/>
      <c r="J380" s="4"/>
      <c r="K380" s="1"/>
      <c r="L380" s="4"/>
      <c r="M380" s="4"/>
      <c r="N380" s="1"/>
    </row>
    <row r="381" spans="2:14" x14ac:dyDescent="0.35">
      <c r="B381" s="32"/>
      <c r="C381" s="15"/>
      <c r="D381" s="1"/>
      <c r="E381" s="4"/>
      <c r="F381" s="4"/>
      <c r="G381" s="1"/>
      <c r="H381" s="1"/>
      <c r="I381" s="1"/>
      <c r="J381" s="4"/>
      <c r="K381" s="1"/>
      <c r="L381" s="4"/>
      <c r="M381" s="4"/>
      <c r="N381" s="1"/>
    </row>
    <row r="382" spans="2:14" x14ac:dyDescent="0.35">
      <c r="B382" s="32"/>
      <c r="C382" s="15"/>
      <c r="D382" s="1"/>
      <c r="E382" s="4"/>
      <c r="F382" s="4"/>
      <c r="G382" s="1"/>
      <c r="H382" s="1"/>
      <c r="I382" s="1"/>
      <c r="J382" s="4"/>
      <c r="K382" s="1"/>
      <c r="L382" s="4"/>
      <c r="M382" s="4"/>
      <c r="N382" s="1"/>
    </row>
    <row r="383" spans="2:14" x14ac:dyDescent="0.35">
      <c r="B383" s="32"/>
      <c r="C383" s="15"/>
      <c r="D383" s="1"/>
      <c r="E383" s="4"/>
      <c r="F383" s="4"/>
      <c r="G383" s="1"/>
      <c r="H383" s="1"/>
      <c r="I383" s="1"/>
      <c r="J383" s="4"/>
      <c r="K383" s="1"/>
      <c r="L383" s="4"/>
      <c r="M383" s="4"/>
      <c r="N383" s="1"/>
    </row>
    <row r="384" spans="2:14" x14ac:dyDescent="0.35">
      <c r="B384" s="32"/>
      <c r="C384" s="15"/>
      <c r="D384" s="1"/>
      <c r="E384" s="4"/>
      <c r="F384" s="4"/>
      <c r="G384" s="1"/>
      <c r="H384" s="1"/>
      <c r="I384" s="1"/>
      <c r="J384" s="4"/>
      <c r="K384" s="1"/>
      <c r="L384" s="4"/>
      <c r="M384" s="4"/>
      <c r="N384" s="1"/>
    </row>
    <row r="385" spans="2:14" x14ac:dyDescent="0.35">
      <c r="B385" s="32"/>
      <c r="C385" s="15"/>
      <c r="D385" s="1"/>
      <c r="E385" s="4"/>
      <c r="F385" s="4"/>
      <c r="G385" s="1"/>
      <c r="H385" s="1"/>
      <c r="I385" s="1"/>
      <c r="J385" s="4"/>
      <c r="K385" s="1"/>
      <c r="L385" s="4"/>
      <c r="M385" s="4"/>
      <c r="N385" s="1"/>
    </row>
    <row r="386" spans="2:14" ht="51.65" customHeight="1" x14ac:dyDescent="0.35">
      <c r="B386" s="32"/>
      <c r="C386" s="15"/>
      <c r="D386" s="1"/>
      <c r="E386" s="4"/>
      <c r="F386" s="4"/>
      <c r="G386" s="1"/>
      <c r="H386" s="1"/>
      <c r="I386" s="1"/>
      <c r="J386" s="4"/>
      <c r="K386" s="1"/>
      <c r="L386" s="4"/>
      <c r="M386" s="4"/>
      <c r="N386" s="1"/>
    </row>
    <row r="387" spans="2:14" ht="50.4" customHeight="1" x14ac:dyDescent="0.35">
      <c r="B387" s="32"/>
      <c r="C387" s="15"/>
      <c r="D387" s="1"/>
      <c r="E387" s="4"/>
      <c r="F387" s="4"/>
      <c r="G387" s="1"/>
      <c r="H387" s="1"/>
      <c r="I387" s="1"/>
      <c r="J387" s="4"/>
      <c r="K387" s="1"/>
      <c r="L387" s="4"/>
      <c r="M387" s="4"/>
      <c r="N387" s="1"/>
    </row>
    <row r="388" spans="2:14" ht="46.25" customHeight="1" x14ac:dyDescent="0.35">
      <c r="B388" s="32"/>
      <c r="C388" s="15"/>
      <c r="D388" s="1"/>
      <c r="E388" s="4"/>
      <c r="F388" s="4"/>
      <c r="G388" s="1"/>
      <c r="H388" s="1"/>
      <c r="I388" s="1"/>
      <c r="J388" s="4"/>
      <c r="K388" s="1"/>
      <c r="L388" s="4"/>
      <c r="M388" s="4"/>
      <c r="N388" s="1"/>
    </row>
    <row r="389" spans="2:14" x14ac:dyDescent="0.35">
      <c r="B389" s="32"/>
      <c r="C389" s="15"/>
      <c r="D389" s="1"/>
      <c r="E389" s="4"/>
      <c r="F389" s="4"/>
      <c r="G389" s="1"/>
      <c r="H389" s="1"/>
      <c r="I389" s="1"/>
      <c r="J389" s="4"/>
      <c r="K389" s="1"/>
      <c r="L389" s="4"/>
      <c r="M389" s="4"/>
      <c r="N389" s="1"/>
    </row>
    <row r="390" spans="2:14" x14ac:dyDescent="0.35">
      <c r="B390" s="32"/>
      <c r="C390" s="15"/>
      <c r="D390" s="1"/>
      <c r="E390" s="4"/>
      <c r="F390" s="4"/>
      <c r="G390" s="1"/>
      <c r="H390" s="1"/>
      <c r="I390" s="1"/>
      <c r="J390" s="4"/>
      <c r="K390" s="1"/>
      <c r="L390" s="4"/>
      <c r="M390" s="4"/>
      <c r="N390" s="1"/>
    </row>
    <row r="391" spans="2:14" x14ac:dyDescent="0.35">
      <c r="B391" s="32"/>
      <c r="C391" s="15"/>
      <c r="D391" s="1"/>
      <c r="E391" s="4"/>
      <c r="F391" s="4"/>
      <c r="G391" s="1"/>
      <c r="H391" s="1"/>
      <c r="I391" s="1"/>
      <c r="J391" s="4"/>
      <c r="K391" s="1"/>
      <c r="L391" s="4"/>
      <c r="M391" s="4"/>
      <c r="N391" s="1"/>
    </row>
    <row r="392" spans="2:14" x14ac:dyDescent="0.35">
      <c r="B392" s="32"/>
      <c r="C392" s="15"/>
      <c r="D392" s="1"/>
      <c r="E392" s="4"/>
      <c r="F392" s="4"/>
      <c r="G392" s="1"/>
      <c r="H392" s="1"/>
      <c r="I392" s="1"/>
      <c r="J392" s="4"/>
      <c r="K392" s="1"/>
      <c r="L392" s="4"/>
      <c r="M392" s="4"/>
      <c r="N392" s="1"/>
    </row>
    <row r="393" spans="2:14" x14ac:dyDescent="0.35">
      <c r="B393" s="32"/>
      <c r="C393" s="15"/>
      <c r="D393" s="1"/>
      <c r="E393" s="4"/>
      <c r="F393" s="4"/>
      <c r="G393" s="1"/>
      <c r="H393" s="1"/>
      <c r="I393" s="1"/>
      <c r="J393" s="4"/>
      <c r="K393" s="1"/>
      <c r="L393" s="4"/>
      <c r="M393" s="4"/>
      <c r="N393" s="1"/>
    </row>
    <row r="394" spans="2:14" x14ac:dyDescent="0.35">
      <c r="B394" s="32"/>
      <c r="C394" s="15"/>
      <c r="D394" s="1"/>
      <c r="E394" s="4"/>
      <c r="F394" s="4"/>
      <c r="G394" s="1"/>
      <c r="H394" s="1"/>
      <c r="I394" s="1"/>
      <c r="J394" s="4"/>
      <c r="K394" s="1"/>
      <c r="L394" s="4"/>
      <c r="M394" s="4"/>
      <c r="N394" s="1"/>
    </row>
    <row r="395" spans="2:14" x14ac:dyDescent="0.35">
      <c r="B395" s="32"/>
      <c r="C395" s="15"/>
      <c r="D395" s="1"/>
      <c r="E395" s="4"/>
      <c r="F395" s="4"/>
      <c r="G395" s="1"/>
      <c r="H395" s="1"/>
      <c r="I395" s="1"/>
      <c r="J395" s="4"/>
      <c r="K395" s="1"/>
      <c r="L395" s="4"/>
      <c r="M395" s="4"/>
      <c r="N395" s="1"/>
    </row>
    <row r="396" spans="2:14" x14ac:dyDescent="0.35">
      <c r="B396" s="32"/>
      <c r="C396" s="15"/>
      <c r="D396" s="1"/>
      <c r="E396" s="4"/>
      <c r="F396" s="4"/>
      <c r="G396" s="1"/>
      <c r="H396" s="1"/>
      <c r="I396" s="1"/>
      <c r="J396" s="4"/>
      <c r="K396" s="1"/>
      <c r="L396" s="4"/>
      <c r="M396" s="4"/>
      <c r="N396" s="1"/>
    </row>
    <row r="397" spans="2:14" x14ac:dyDescent="0.35">
      <c r="B397" s="32"/>
      <c r="C397" s="15"/>
      <c r="D397" s="1"/>
      <c r="E397" s="4"/>
      <c r="F397" s="4"/>
      <c r="G397" s="1"/>
      <c r="H397" s="1"/>
      <c r="I397" s="1"/>
      <c r="J397" s="4"/>
      <c r="K397" s="1"/>
      <c r="L397" s="4"/>
      <c r="M397" s="4"/>
      <c r="N397" s="1"/>
    </row>
    <row r="398" spans="2:14" x14ac:dyDescent="0.35">
      <c r="B398" s="32"/>
      <c r="C398" s="15"/>
      <c r="D398" s="1"/>
      <c r="E398" s="4"/>
      <c r="F398" s="4"/>
      <c r="G398" s="1"/>
      <c r="H398" s="1"/>
      <c r="I398" s="1"/>
      <c r="J398" s="4"/>
      <c r="K398" s="1"/>
      <c r="L398" s="4"/>
      <c r="M398" s="4"/>
      <c r="N398" s="1"/>
    </row>
    <row r="399" spans="2:14" x14ac:dyDescent="0.35">
      <c r="B399" s="32"/>
      <c r="C399" s="15"/>
      <c r="D399" s="1"/>
      <c r="E399" s="4"/>
      <c r="F399" s="4"/>
      <c r="G399" s="1"/>
      <c r="H399" s="1"/>
      <c r="I399" s="1"/>
      <c r="J399" s="4"/>
      <c r="K399" s="1"/>
      <c r="L399" s="4"/>
      <c r="M399" s="4"/>
      <c r="N399" s="1"/>
    </row>
    <row r="400" spans="2:14" x14ac:dyDescent="0.35">
      <c r="B400" s="32"/>
      <c r="C400" s="15"/>
      <c r="D400" s="1"/>
      <c r="E400" s="4"/>
      <c r="F400" s="4"/>
      <c r="G400" s="1"/>
      <c r="H400" s="1"/>
      <c r="I400" s="1"/>
      <c r="J400" s="4"/>
      <c r="K400" s="1"/>
      <c r="L400" s="4"/>
      <c r="M400" s="4"/>
      <c r="N400" s="1"/>
    </row>
  </sheetData>
  <autoFilter ref="A2:N375" xr:uid="{04A53F97-5041-4BB1-B2D2-3DEEFC488148}"/>
  <mergeCells count="1">
    <mergeCell ref="A1:N1"/>
  </mergeCell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3">
        <x14:dataValidation type="list" showInputMessage="1" showErrorMessage="1" xr:uid="{56EC6591-3C8D-4F7F-AD18-6DD95C09B00D}">
          <x14:formula1>
            <xm:f>Filtros!$B$15:$B$23</xm:f>
          </x14:formula1>
          <xm:sqref>I4:I400 K4:K400</xm:sqref>
        </x14:dataValidation>
        <x14:dataValidation type="list" showInputMessage="1" showErrorMessage="1" xr:uid="{0CCEFDB2-3BD5-4FFF-ABD3-D40C2F8EFF04}">
          <x14:formula1>
            <xm:f>Filtros!$A$15:$A$25</xm:f>
          </x14:formula1>
          <xm:sqref>E4:E400</xm:sqref>
        </x14:dataValidation>
        <x14:dataValidation type="list" showInputMessage="1" showErrorMessage="1" xr:uid="{7F0E31E9-CCF8-408C-B612-7AFF03993B5E}">
          <x14:formula1>
            <xm:f>Filtros!$F$15:$F$27</xm:f>
          </x14:formula1>
          <xm:sqref>B4:B400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96B84-F21E-4C95-B3BA-E9ECB72184A4}">
  <dimension ref="A3:B8"/>
  <sheetViews>
    <sheetView workbookViewId="0">
      <selection activeCell="B14" sqref="B14"/>
    </sheetView>
  </sheetViews>
  <sheetFormatPr baseColWidth="10" defaultRowHeight="14.5" x14ac:dyDescent="0.35"/>
  <cols>
    <col min="1" max="1" width="45.54296875" bestFit="1" customWidth="1"/>
    <col min="2" max="2" width="26.90625" bestFit="1" customWidth="1"/>
  </cols>
  <sheetData>
    <row r="3" spans="1:2" x14ac:dyDescent="0.35">
      <c r="A3" s="12" t="s">
        <v>78</v>
      </c>
      <c r="B3" t="s">
        <v>280</v>
      </c>
    </row>
    <row r="4" spans="1:2" x14ac:dyDescent="0.35">
      <c r="A4" s="13" t="s">
        <v>18</v>
      </c>
      <c r="B4">
        <v>3</v>
      </c>
    </row>
    <row r="5" spans="1:2" x14ac:dyDescent="0.35">
      <c r="A5" s="13" t="s">
        <v>82</v>
      </c>
      <c r="B5">
        <v>3</v>
      </c>
    </row>
    <row r="6" spans="1:2" x14ac:dyDescent="0.35">
      <c r="A6" s="13" t="s">
        <v>64</v>
      </c>
      <c r="B6">
        <v>365</v>
      </c>
    </row>
    <row r="7" spans="1:2" x14ac:dyDescent="0.35">
      <c r="A7" s="13" t="s">
        <v>261</v>
      </c>
      <c r="B7">
        <v>14</v>
      </c>
    </row>
    <row r="8" spans="1:2" x14ac:dyDescent="0.35">
      <c r="A8" s="13" t="s">
        <v>79</v>
      </c>
      <c r="B8">
        <v>385</v>
      </c>
    </row>
  </sheetData>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53F97-5041-4BB1-B2D2-3DEEFC488148}">
  <dimension ref="A1:T241"/>
  <sheetViews>
    <sheetView zoomScale="85" zoomScaleNormal="85" workbookViewId="0">
      <pane ySplit="3" topLeftCell="A8" activePane="bottomLeft" state="frozen"/>
      <selection pane="bottomLeft" activeCell="D10" sqref="D10"/>
    </sheetView>
  </sheetViews>
  <sheetFormatPr baseColWidth="10" defaultRowHeight="14.5" x14ac:dyDescent="0.35"/>
  <cols>
    <col min="1" max="1" width="10.90625" style="1"/>
    <col min="2" max="2" width="10.90625" style="2"/>
    <col min="3" max="5" width="16.1796875" style="2" customWidth="1"/>
    <col min="6" max="6" width="13" style="2" customWidth="1"/>
    <col min="7" max="7" width="17.90625" style="3" customWidth="1"/>
    <col min="8" max="8" width="27.90625" style="2" customWidth="1"/>
    <col min="9" max="9" width="10.90625" style="2"/>
    <col min="10" max="10" width="12.81640625" style="34" customWidth="1"/>
    <col min="11" max="11" width="15.36328125" style="2" customWidth="1"/>
    <col min="12" max="12" width="19.1796875" style="2" customWidth="1"/>
    <col min="13" max="13" width="34.36328125" style="2" customWidth="1"/>
    <col min="14" max="14" width="17.1796875" style="2" customWidth="1"/>
    <col min="15" max="15" width="15.54296875" style="2" customWidth="1"/>
    <col min="16" max="19" width="30.08984375" style="2" customWidth="1"/>
    <col min="20" max="20" width="27.90625" style="2" customWidth="1"/>
  </cols>
  <sheetData>
    <row r="1" spans="1:20" ht="31" x14ac:dyDescent="0.35">
      <c r="A1" s="37" t="s">
        <v>97</v>
      </c>
      <c r="B1" s="37"/>
      <c r="C1" s="37"/>
      <c r="D1" s="37"/>
      <c r="E1" s="37"/>
      <c r="F1" s="37"/>
      <c r="G1" s="37"/>
      <c r="H1" s="37"/>
      <c r="I1" s="37"/>
      <c r="J1" s="37"/>
      <c r="K1" s="37"/>
      <c r="L1" s="37"/>
      <c r="M1" s="37"/>
      <c r="N1" s="37"/>
      <c r="O1" s="37"/>
      <c r="P1" s="37"/>
      <c r="Q1" s="37"/>
      <c r="R1" s="37"/>
      <c r="S1" s="37"/>
      <c r="T1" s="38"/>
    </row>
    <row r="2" spans="1:20" ht="58" x14ac:dyDescent="0.35">
      <c r="A2" s="22" t="s">
        <v>187</v>
      </c>
      <c r="B2" s="22" t="s">
        <v>212</v>
      </c>
      <c r="C2" s="22" t="s">
        <v>123</v>
      </c>
      <c r="D2" s="22" t="s">
        <v>125</v>
      </c>
      <c r="E2" s="22" t="s">
        <v>96</v>
      </c>
      <c r="F2" s="22" t="s">
        <v>95</v>
      </c>
      <c r="G2" s="22" t="s">
        <v>94</v>
      </c>
      <c r="H2" s="22" t="s">
        <v>93</v>
      </c>
      <c r="I2" s="14" t="s">
        <v>92</v>
      </c>
      <c r="J2" s="28" t="s">
        <v>91</v>
      </c>
      <c r="K2" s="22" t="s">
        <v>1</v>
      </c>
      <c r="L2" s="22" t="s">
        <v>90</v>
      </c>
      <c r="M2" s="22" t="s">
        <v>89</v>
      </c>
      <c r="N2" s="26" t="s">
        <v>88</v>
      </c>
      <c r="O2" s="26" t="s">
        <v>87</v>
      </c>
      <c r="P2" s="26" t="s">
        <v>86</v>
      </c>
      <c r="Q2" s="24" t="s">
        <v>85</v>
      </c>
      <c r="R2" s="24" t="s">
        <v>84</v>
      </c>
      <c r="S2" s="24" t="s">
        <v>83</v>
      </c>
      <c r="T2" s="22" t="s">
        <v>17</v>
      </c>
    </row>
    <row r="3" spans="1:20" x14ac:dyDescent="0.35">
      <c r="A3" s="23"/>
      <c r="B3" s="23"/>
      <c r="C3" s="23"/>
      <c r="D3" s="23"/>
      <c r="E3" s="23"/>
      <c r="F3" s="23"/>
      <c r="G3" s="23"/>
      <c r="H3" s="23"/>
      <c r="I3" s="29">
        <f>SUM(I4:I1048576)</f>
        <v>217</v>
      </c>
      <c r="J3" s="30">
        <f>SUM(J4:J1048576)</f>
        <v>219352.38000000003</v>
      </c>
      <c r="K3" s="23"/>
      <c r="L3" s="23"/>
      <c r="M3" s="23"/>
      <c r="N3" s="27"/>
      <c r="O3" s="27"/>
      <c r="P3" s="27"/>
      <c r="Q3" s="25"/>
      <c r="R3" s="25"/>
      <c r="S3" s="25"/>
      <c r="T3" s="23"/>
    </row>
    <row r="4" spans="1:20" ht="145" x14ac:dyDescent="0.35">
      <c r="A4" s="1">
        <v>2022</v>
      </c>
      <c r="B4" s="32"/>
      <c r="C4" s="32" t="s">
        <v>51</v>
      </c>
      <c r="D4" s="15"/>
      <c r="E4" s="1" t="s">
        <v>82</v>
      </c>
      <c r="F4" s="1"/>
      <c r="G4" s="4" t="s">
        <v>102</v>
      </c>
      <c r="H4" s="4" t="s">
        <v>173</v>
      </c>
      <c r="I4" s="1">
        <v>1</v>
      </c>
      <c r="J4" s="31">
        <v>109000</v>
      </c>
      <c r="K4" s="4" t="s">
        <v>169</v>
      </c>
      <c r="L4" s="1"/>
      <c r="M4" s="1"/>
      <c r="N4" s="1" t="s">
        <v>118</v>
      </c>
      <c r="O4" s="1" t="s">
        <v>6</v>
      </c>
      <c r="P4" s="4" t="s">
        <v>170</v>
      </c>
      <c r="Q4" s="18" t="s">
        <v>62</v>
      </c>
      <c r="R4" s="18" t="s">
        <v>171</v>
      </c>
      <c r="S4" s="18" t="s">
        <v>172</v>
      </c>
      <c r="T4" s="20" t="s">
        <v>210</v>
      </c>
    </row>
    <row r="5" spans="1:20" ht="188.5" x14ac:dyDescent="0.35">
      <c r="A5" s="1">
        <v>2022</v>
      </c>
      <c r="B5" s="32"/>
      <c r="C5" s="32" t="s">
        <v>51</v>
      </c>
      <c r="D5" s="15"/>
      <c r="E5" s="1" t="s">
        <v>82</v>
      </c>
      <c r="F5" s="1"/>
      <c r="G5" s="4" t="s">
        <v>102</v>
      </c>
      <c r="H5" s="4" t="s">
        <v>174</v>
      </c>
      <c r="I5" s="1">
        <v>1</v>
      </c>
      <c r="J5" s="16">
        <v>3149</v>
      </c>
      <c r="K5" s="4" t="s">
        <v>169</v>
      </c>
      <c r="L5" s="1"/>
      <c r="M5" s="1"/>
      <c r="N5" s="1" t="s">
        <v>118</v>
      </c>
      <c r="O5" s="1" t="s">
        <v>6</v>
      </c>
      <c r="P5" s="4" t="s">
        <v>170</v>
      </c>
      <c r="Q5" s="18" t="s">
        <v>62</v>
      </c>
      <c r="R5" s="18" t="s">
        <v>171</v>
      </c>
      <c r="S5" s="18" t="s">
        <v>172</v>
      </c>
      <c r="T5" s="20" t="s">
        <v>210</v>
      </c>
    </row>
    <row r="6" spans="1:20" ht="43.5" x14ac:dyDescent="0.35">
      <c r="A6" s="1">
        <v>2022</v>
      </c>
      <c r="B6" s="32"/>
      <c r="C6" s="32" t="s">
        <v>51</v>
      </c>
      <c r="D6" s="15"/>
      <c r="E6" s="1" t="s">
        <v>82</v>
      </c>
      <c r="F6" s="1"/>
      <c r="G6" s="4" t="s">
        <v>102</v>
      </c>
      <c r="H6" s="4" t="s">
        <v>175</v>
      </c>
      <c r="I6" s="1">
        <v>1</v>
      </c>
      <c r="J6" s="16">
        <v>996</v>
      </c>
      <c r="K6" s="4" t="s">
        <v>169</v>
      </c>
      <c r="L6" s="1"/>
      <c r="M6" s="1"/>
      <c r="N6" s="1" t="s">
        <v>118</v>
      </c>
      <c r="O6" s="1" t="s">
        <v>6</v>
      </c>
      <c r="P6" s="4" t="s">
        <v>170</v>
      </c>
      <c r="Q6" s="18" t="s">
        <v>62</v>
      </c>
      <c r="R6" s="18" t="s">
        <v>171</v>
      </c>
      <c r="S6" s="18" t="s">
        <v>172</v>
      </c>
      <c r="T6" s="20" t="s">
        <v>210</v>
      </c>
    </row>
    <row r="7" spans="1:20" ht="43.5" x14ac:dyDescent="0.35">
      <c r="A7" s="1">
        <v>2022</v>
      </c>
      <c r="B7" s="32"/>
      <c r="C7" s="32" t="s">
        <v>51</v>
      </c>
      <c r="D7" s="15"/>
      <c r="E7" s="1" t="s">
        <v>82</v>
      </c>
      <c r="F7" s="1"/>
      <c r="G7" s="4" t="s">
        <v>102</v>
      </c>
      <c r="H7" s="4" t="s">
        <v>176</v>
      </c>
      <c r="I7" s="1">
        <v>1</v>
      </c>
      <c r="J7" s="16">
        <v>463</v>
      </c>
      <c r="K7" s="4" t="s">
        <v>169</v>
      </c>
      <c r="L7" s="1"/>
      <c r="M7" s="1"/>
      <c r="N7" s="1" t="s">
        <v>118</v>
      </c>
      <c r="O7" s="1" t="s">
        <v>6</v>
      </c>
      <c r="P7" s="4" t="s">
        <v>170</v>
      </c>
      <c r="Q7" s="18" t="s">
        <v>62</v>
      </c>
      <c r="R7" s="18" t="s">
        <v>171</v>
      </c>
      <c r="S7" s="18" t="s">
        <v>172</v>
      </c>
      <c r="T7" s="20" t="s">
        <v>210</v>
      </c>
    </row>
    <row r="8" spans="1:20" ht="43.5" x14ac:dyDescent="0.35">
      <c r="A8" s="1">
        <v>2022</v>
      </c>
      <c r="B8" s="32"/>
      <c r="C8" s="32" t="s">
        <v>51</v>
      </c>
      <c r="D8" s="15"/>
      <c r="E8" s="1" t="s">
        <v>82</v>
      </c>
      <c r="F8" s="1"/>
      <c r="G8" s="4" t="s">
        <v>102</v>
      </c>
      <c r="H8" s="4" t="s">
        <v>177</v>
      </c>
      <c r="I8" s="1">
        <v>1</v>
      </c>
      <c r="J8" s="16">
        <v>11825</v>
      </c>
      <c r="K8" s="4" t="s">
        <v>169</v>
      </c>
      <c r="L8" s="1"/>
      <c r="M8" s="1"/>
      <c r="N8" s="1" t="s">
        <v>118</v>
      </c>
      <c r="O8" s="1" t="s">
        <v>6</v>
      </c>
      <c r="P8" s="4" t="s">
        <v>170</v>
      </c>
      <c r="Q8" s="18" t="s">
        <v>62</v>
      </c>
      <c r="R8" s="18" t="s">
        <v>171</v>
      </c>
      <c r="S8" s="18" t="s">
        <v>172</v>
      </c>
      <c r="T8" s="20" t="s">
        <v>210</v>
      </c>
    </row>
    <row r="9" spans="1:20" ht="43.5" x14ac:dyDescent="0.35">
      <c r="A9" s="1">
        <v>2022</v>
      </c>
      <c r="B9" s="32"/>
      <c r="C9" s="32" t="s">
        <v>51</v>
      </c>
      <c r="D9" s="15"/>
      <c r="E9" s="1" t="s">
        <v>82</v>
      </c>
      <c r="F9" s="1"/>
      <c r="G9" s="4" t="s">
        <v>102</v>
      </c>
      <c r="H9" s="4" t="s">
        <v>178</v>
      </c>
      <c r="I9" s="1">
        <v>1</v>
      </c>
      <c r="J9" s="16">
        <v>3650</v>
      </c>
      <c r="K9" s="4" t="s">
        <v>169</v>
      </c>
      <c r="L9" s="1"/>
      <c r="M9" s="1"/>
      <c r="N9" s="1" t="s">
        <v>118</v>
      </c>
      <c r="O9" s="1" t="s">
        <v>6</v>
      </c>
      <c r="P9" s="4" t="s">
        <v>170</v>
      </c>
      <c r="Q9" s="18" t="s">
        <v>62</v>
      </c>
      <c r="R9" s="18" t="s">
        <v>171</v>
      </c>
      <c r="S9" s="18" t="s">
        <v>172</v>
      </c>
      <c r="T9" s="20" t="s">
        <v>210</v>
      </c>
    </row>
    <row r="10" spans="1:20" ht="43.5" x14ac:dyDescent="0.35">
      <c r="A10" s="1">
        <v>2022</v>
      </c>
      <c r="B10" s="32"/>
      <c r="C10" s="32" t="s">
        <v>51</v>
      </c>
      <c r="D10" s="15"/>
      <c r="E10" s="1" t="s">
        <v>82</v>
      </c>
      <c r="F10" s="1"/>
      <c r="G10" s="4" t="s">
        <v>102</v>
      </c>
      <c r="H10" s="4" t="s">
        <v>179</v>
      </c>
      <c r="I10" s="1">
        <v>1</v>
      </c>
      <c r="J10" s="16">
        <v>2043</v>
      </c>
      <c r="K10" s="4" t="s">
        <v>169</v>
      </c>
      <c r="L10" s="1"/>
      <c r="M10" s="1"/>
      <c r="N10" s="1" t="s">
        <v>118</v>
      </c>
      <c r="O10" s="1" t="s">
        <v>6</v>
      </c>
      <c r="P10" s="4" t="s">
        <v>170</v>
      </c>
      <c r="Q10" s="18" t="s">
        <v>62</v>
      </c>
      <c r="R10" s="18" t="s">
        <v>171</v>
      </c>
      <c r="S10" s="18" t="s">
        <v>172</v>
      </c>
      <c r="T10" s="20" t="s">
        <v>210</v>
      </c>
    </row>
    <row r="11" spans="1:20" ht="43.5" x14ac:dyDescent="0.35">
      <c r="A11" s="1">
        <v>2022</v>
      </c>
      <c r="B11" s="32"/>
      <c r="C11" s="32" t="s">
        <v>51</v>
      </c>
      <c r="D11" s="15"/>
      <c r="E11" s="1" t="s">
        <v>82</v>
      </c>
      <c r="F11" s="1"/>
      <c r="G11" s="4" t="s">
        <v>102</v>
      </c>
      <c r="H11" s="4" t="s">
        <v>180</v>
      </c>
      <c r="I11" s="1">
        <v>1</v>
      </c>
      <c r="J11" s="16">
        <v>1220</v>
      </c>
      <c r="K11" s="4" t="s">
        <v>169</v>
      </c>
      <c r="L11" s="1"/>
      <c r="M11" s="1"/>
      <c r="N11" s="1" t="s">
        <v>118</v>
      </c>
      <c r="O11" s="1" t="s">
        <v>6</v>
      </c>
      <c r="P11" s="4" t="s">
        <v>170</v>
      </c>
      <c r="Q11" s="18" t="s">
        <v>62</v>
      </c>
      <c r="R11" s="18" t="s">
        <v>171</v>
      </c>
      <c r="S11" s="18" t="s">
        <v>172</v>
      </c>
      <c r="T11" s="20" t="s">
        <v>210</v>
      </c>
    </row>
    <row r="12" spans="1:20" ht="43.5" x14ac:dyDescent="0.35">
      <c r="A12" s="1">
        <v>2022</v>
      </c>
      <c r="B12" s="32"/>
      <c r="C12" s="32" t="s">
        <v>51</v>
      </c>
      <c r="D12" s="15"/>
      <c r="E12" s="1" t="s">
        <v>82</v>
      </c>
      <c r="F12" s="1"/>
      <c r="G12" s="4" t="s">
        <v>102</v>
      </c>
      <c r="H12" s="4" t="s">
        <v>181</v>
      </c>
      <c r="I12" s="1">
        <v>4</v>
      </c>
      <c r="J12" s="16">
        <v>1082</v>
      </c>
      <c r="K12" s="4" t="s">
        <v>169</v>
      </c>
      <c r="L12" s="1"/>
      <c r="M12" s="1"/>
      <c r="N12" s="1" t="s">
        <v>118</v>
      </c>
      <c r="O12" s="1" t="s">
        <v>6</v>
      </c>
      <c r="P12" s="4" t="s">
        <v>170</v>
      </c>
      <c r="Q12" s="18" t="s">
        <v>62</v>
      </c>
      <c r="R12" s="18" t="s">
        <v>171</v>
      </c>
      <c r="S12" s="18" t="s">
        <v>172</v>
      </c>
      <c r="T12" s="20" t="s">
        <v>210</v>
      </c>
    </row>
    <row r="13" spans="1:20" ht="43.5" x14ac:dyDescent="0.35">
      <c r="A13" s="1">
        <v>2022</v>
      </c>
      <c r="B13" s="32"/>
      <c r="C13" s="32" t="s">
        <v>51</v>
      </c>
      <c r="D13" s="15"/>
      <c r="E13" s="1" t="s">
        <v>82</v>
      </c>
      <c r="F13" s="1"/>
      <c r="G13" s="4" t="s">
        <v>102</v>
      </c>
      <c r="H13" s="4" t="s">
        <v>182</v>
      </c>
      <c r="I13" s="1">
        <v>4</v>
      </c>
      <c r="J13" s="16">
        <v>1852</v>
      </c>
      <c r="K13" s="4" t="s">
        <v>169</v>
      </c>
      <c r="L13" s="1"/>
      <c r="M13" s="1"/>
      <c r="N13" s="1" t="s">
        <v>118</v>
      </c>
      <c r="O13" s="1" t="s">
        <v>6</v>
      </c>
      <c r="P13" s="4" t="s">
        <v>170</v>
      </c>
      <c r="Q13" s="18" t="s">
        <v>62</v>
      </c>
      <c r="R13" s="18" t="s">
        <v>171</v>
      </c>
      <c r="S13" s="18" t="s">
        <v>172</v>
      </c>
      <c r="T13" s="20" t="s">
        <v>210</v>
      </c>
    </row>
    <row r="14" spans="1:20" ht="43.5" x14ac:dyDescent="0.35">
      <c r="A14" s="1">
        <v>2022</v>
      </c>
      <c r="B14" s="32"/>
      <c r="C14" s="32" t="s">
        <v>51</v>
      </c>
      <c r="D14" s="15"/>
      <c r="E14" s="1" t="s">
        <v>82</v>
      </c>
      <c r="F14" s="1"/>
      <c r="G14" s="4" t="s">
        <v>102</v>
      </c>
      <c r="H14" s="4" t="s">
        <v>183</v>
      </c>
      <c r="I14" s="1">
        <v>3</v>
      </c>
      <c r="J14" s="16">
        <v>3339</v>
      </c>
      <c r="K14" s="4" t="s">
        <v>169</v>
      </c>
      <c r="L14" s="1"/>
      <c r="M14" s="1"/>
      <c r="N14" s="1" t="s">
        <v>118</v>
      </c>
      <c r="O14" s="1" t="s">
        <v>6</v>
      </c>
      <c r="P14" s="4" t="s">
        <v>170</v>
      </c>
      <c r="Q14" s="18" t="s">
        <v>62</v>
      </c>
      <c r="R14" s="18" t="s">
        <v>171</v>
      </c>
      <c r="S14" s="18" t="s">
        <v>172</v>
      </c>
      <c r="T14" s="20" t="s">
        <v>210</v>
      </c>
    </row>
    <row r="15" spans="1:20" ht="43.5" x14ac:dyDescent="0.35">
      <c r="A15" s="1">
        <v>2022</v>
      </c>
      <c r="B15" s="32"/>
      <c r="C15" s="32" t="s">
        <v>51</v>
      </c>
      <c r="D15" s="15"/>
      <c r="E15" s="1" t="s">
        <v>82</v>
      </c>
      <c r="F15" s="1"/>
      <c r="G15" s="4" t="s">
        <v>102</v>
      </c>
      <c r="H15" s="4" t="s">
        <v>184</v>
      </c>
      <c r="I15" s="1">
        <v>12</v>
      </c>
      <c r="J15" s="16">
        <v>1883.04</v>
      </c>
      <c r="K15" s="4" t="s">
        <v>169</v>
      </c>
      <c r="L15" s="1"/>
      <c r="M15" s="1"/>
      <c r="N15" s="1" t="s">
        <v>118</v>
      </c>
      <c r="O15" s="1" t="s">
        <v>6</v>
      </c>
      <c r="P15" s="4" t="s">
        <v>170</v>
      </c>
      <c r="Q15" s="18" t="s">
        <v>62</v>
      </c>
      <c r="R15" s="18" t="s">
        <v>171</v>
      </c>
      <c r="S15" s="18" t="s">
        <v>172</v>
      </c>
      <c r="T15" s="20" t="s">
        <v>210</v>
      </c>
    </row>
    <row r="16" spans="1:20" ht="43.5" x14ac:dyDescent="0.35">
      <c r="A16" s="1">
        <v>2022</v>
      </c>
      <c r="B16" s="32"/>
      <c r="C16" s="32" t="s">
        <v>51</v>
      </c>
      <c r="D16" s="15"/>
      <c r="E16" s="1" t="s">
        <v>82</v>
      </c>
      <c r="F16" s="1"/>
      <c r="G16" s="4" t="s">
        <v>102</v>
      </c>
      <c r="H16" s="4" t="s">
        <v>185</v>
      </c>
      <c r="I16" s="1">
        <v>1</v>
      </c>
      <c r="J16" s="16">
        <v>36</v>
      </c>
      <c r="K16" s="4" t="s">
        <v>169</v>
      </c>
      <c r="L16" s="1"/>
      <c r="M16" s="1"/>
      <c r="N16" s="1" t="s">
        <v>118</v>
      </c>
      <c r="O16" s="1" t="s">
        <v>6</v>
      </c>
      <c r="P16" s="4" t="s">
        <v>170</v>
      </c>
      <c r="Q16" s="18" t="s">
        <v>62</v>
      </c>
      <c r="R16" s="18" t="s">
        <v>171</v>
      </c>
      <c r="S16" s="18" t="s">
        <v>172</v>
      </c>
      <c r="T16" s="20" t="s">
        <v>210</v>
      </c>
    </row>
    <row r="17" spans="1:20" ht="43.5" x14ac:dyDescent="0.35">
      <c r="A17" s="1">
        <v>2022</v>
      </c>
      <c r="B17" s="32"/>
      <c r="C17" s="32" t="s">
        <v>51</v>
      </c>
      <c r="D17" s="15"/>
      <c r="E17" s="1" t="s">
        <v>82</v>
      </c>
      <c r="F17" s="1"/>
      <c r="G17" s="4" t="s">
        <v>102</v>
      </c>
      <c r="H17" s="4" t="s">
        <v>186</v>
      </c>
      <c r="I17" s="1">
        <v>1</v>
      </c>
      <c r="J17" s="16">
        <v>5947</v>
      </c>
      <c r="K17" s="4" t="s">
        <v>169</v>
      </c>
      <c r="L17" s="1"/>
      <c r="M17" s="1"/>
      <c r="N17" s="1" t="s">
        <v>118</v>
      </c>
      <c r="O17" s="1" t="s">
        <v>6</v>
      </c>
      <c r="P17" s="4" t="s">
        <v>170</v>
      </c>
      <c r="Q17" s="18" t="s">
        <v>62</v>
      </c>
      <c r="R17" s="18" t="s">
        <v>171</v>
      </c>
      <c r="S17" s="18" t="s">
        <v>172</v>
      </c>
      <c r="T17" s="20" t="s">
        <v>210</v>
      </c>
    </row>
    <row r="18" spans="1:20" ht="43.5" x14ac:dyDescent="0.35">
      <c r="A18" s="1">
        <v>2022</v>
      </c>
      <c r="B18" s="32"/>
      <c r="C18" s="32" t="s">
        <v>51</v>
      </c>
      <c r="D18" s="15"/>
      <c r="E18" s="1" t="s">
        <v>82</v>
      </c>
      <c r="F18" s="1"/>
      <c r="G18" s="4" t="s">
        <v>102</v>
      </c>
      <c r="H18" s="4" t="s">
        <v>188</v>
      </c>
      <c r="I18" s="1">
        <v>1</v>
      </c>
      <c r="J18" s="16">
        <v>591</v>
      </c>
      <c r="K18" s="4" t="s">
        <v>169</v>
      </c>
      <c r="L18" s="1"/>
      <c r="M18" s="1"/>
      <c r="N18" s="1" t="s">
        <v>118</v>
      </c>
      <c r="O18" s="1" t="s">
        <v>6</v>
      </c>
      <c r="P18" s="4" t="s">
        <v>170</v>
      </c>
      <c r="Q18" s="18" t="s">
        <v>62</v>
      </c>
      <c r="R18" s="18" t="s">
        <v>171</v>
      </c>
      <c r="S18" s="18" t="s">
        <v>172</v>
      </c>
      <c r="T18" s="20" t="s">
        <v>210</v>
      </c>
    </row>
    <row r="19" spans="1:20" ht="43.5" x14ac:dyDescent="0.35">
      <c r="A19" s="1">
        <v>2022</v>
      </c>
      <c r="B19" s="32"/>
      <c r="C19" s="32" t="s">
        <v>51</v>
      </c>
      <c r="D19" s="15"/>
      <c r="E19" s="1" t="s">
        <v>82</v>
      </c>
      <c r="F19" s="1"/>
      <c r="G19" s="4" t="s">
        <v>102</v>
      </c>
      <c r="H19" s="4" t="s">
        <v>189</v>
      </c>
      <c r="I19" s="1">
        <v>1</v>
      </c>
      <c r="J19" s="16">
        <v>152</v>
      </c>
      <c r="K19" s="4" t="s">
        <v>169</v>
      </c>
      <c r="L19" s="1"/>
      <c r="M19" s="1"/>
      <c r="N19" s="1" t="s">
        <v>118</v>
      </c>
      <c r="O19" s="1" t="s">
        <v>6</v>
      </c>
      <c r="P19" s="4" t="s">
        <v>170</v>
      </c>
      <c r="Q19" s="18" t="s">
        <v>62</v>
      </c>
      <c r="R19" s="18" t="s">
        <v>171</v>
      </c>
      <c r="S19" s="18" t="s">
        <v>172</v>
      </c>
      <c r="T19" s="20" t="s">
        <v>210</v>
      </c>
    </row>
    <row r="20" spans="1:20" ht="43.5" x14ac:dyDescent="0.35">
      <c r="A20" s="1">
        <v>2022</v>
      </c>
      <c r="B20" s="32"/>
      <c r="C20" s="32" t="s">
        <v>51</v>
      </c>
      <c r="D20" s="15"/>
      <c r="E20" s="1" t="s">
        <v>82</v>
      </c>
      <c r="F20" s="1"/>
      <c r="G20" s="4" t="s">
        <v>102</v>
      </c>
      <c r="H20" s="4" t="s">
        <v>190</v>
      </c>
      <c r="I20" s="1">
        <v>1</v>
      </c>
      <c r="J20" s="16">
        <v>345</v>
      </c>
      <c r="K20" s="4" t="s">
        <v>169</v>
      </c>
      <c r="L20" s="1"/>
      <c r="M20" s="1"/>
      <c r="N20" s="1" t="s">
        <v>118</v>
      </c>
      <c r="O20" s="1" t="s">
        <v>6</v>
      </c>
      <c r="P20" s="4" t="s">
        <v>170</v>
      </c>
      <c r="Q20" s="18" t="s">
        <v>62</v>
      </c>
      <c r="R20" s="18" t="s">
        <v>171</v>
      </c>
      <c r="S20" s="18" t="s">
        <v>172</v>
      </c>
      <c r="T20" s="20" t="s">
        <v>210</v>
      </c>
    </row>
    <row r="21" spans="1:20" ht="43.5" x14ac:dyDescent="0.35">
      <c r="A21" s="1">
        <v>2022</v>
      </c>
      <c r="B21" s="32"/>
      <c r="C21" s="32" t="s">
        <v>51</v>
      </c>
      <c r="D21" s="15"/>
      <c r="E21" s="1" t="s">
        <v>82</v>
      </c>
      <c r="F21" s="1"/>
      <c r="G21" s="4" t="s">
        <v>102</v>
      </c>
      <c r="H21" s="4" t="s">
        <v>191</v>
      </c>
      <c r="I21" s="1">
        <v>1</v>
      </c>
      <c r="J21" s="16">
        <v>30</v>
      </c>
      <c r="K21" s="4" t="s">
        <v>169</v>
      </c>
      <c r="L21" s="1"/>
      <c r="M21" s="1"/>
      <c r="N21" s="1" t="s">
        <v>118</v>
      </c>
      <c r="O21" s="1" t="s">
        <v>6</v>
      </c>
      <c r="P21" s="4" t="s">
        <v>170</v>
      </c>
      <c r="Q21" s="18" t="s">
        <v>62</v>
      </c>
      <c r="R21" s="18" t="s">
        <v>171</v>
      </c>
      <c r="S21" s="18" t="s">
        <v>172</v>
      </c>
      <c r="T21" s="20" t="s">
        <v>210</v>
      </c>
    </row>
    <row r="22" spans="1:20" ht="43.5" x14ac:dyDescent="0.35">
      <c r="A22" s="1">
        <v>2022</v>
      </c>
      <c r="B22" s="32"/>
      <c r="C22" s="32" t="s">
        <v>51</v>
      </c>
      <c r="D22" s="15"/>
      <c r="E22" s="1" t="s">
        <v>82</v>
      </c>
      <c r="F22" s="1"/>
      <c r="G22" s="4" t="s">
        <v>102</v>
      </c>
      <c r="H22" s="4" t="s">
        <v>192</v>
      </c>
      <c r="I22" s="1">
        <v>1</v>
      </c>
      <c r="J22" s="16">
        <v>641</v>
      </c>
      <c r="K22" s="4" t="s">
        <v>169</v>
      </c>
      <c r="L22" s="1"/>
      <c r="M22" s="1"/>
      <c r="N22" s="1" t="s">
        <v>118</v>
      </c>
      <c r="O22" s="1" t="s">
        <v>6</v>
      </c>
      <c r="P22" s="4" t="s">
        <v>170</v>
      </c>
      <c r="Q22" s="18" t="s">
        <v>62</v>
      </c>
      <c r="R22" s="18" t="s">
        <v>171</v>
      </c>
      <c r="S22" s="18" t="s">
        <v>172</v>
      </c>
      <c r="T22" s="20" t="s">
        <v>210</v>
      </c>
    </row>
    <row r="23" spans="1:20" ht="58" x14ac:dyDescent="0.35">
      <c r="A23" s="1">
        <v>2022</v>
      </c>
      <c r="B23" s="32"/>
      <c r="C23" s="32" t="s">
        <v>51</v>
      </c>
      <c r="D23" s="15"/>
      <c r="E23" s="1" t="s">
        <v>82</v>
      </c>
      <c r="F23" s="1"/>
      <c r="G23" s="4" t="s">
        <v>102</v>
      </c>
      <c r="H23" s="4" t="s">
        <v>193</v>
      </c>
      <c r="I23" s="1">
        <v>1</v>
      </c>
      <c r="J23" s="16">
        <v>2050</v>
      </c>
      <c r="K23" s="4" t="s">
        <v>169</v>
      </c>
      <c r="L23" s="1"/>
      <c r="M23" s="1"/>
      <c r="N23" s="1" t="s">
        <v>118</v>
      </c>
      <c r="O23" s="1" t="s">
        <v>6</v>
      </c>
      <c r="P23" s="4" t="s">
        <v>170</v>
      </c>
      <c r="Q23" s="18" t="s">
        <v>62</v>
      </c>
      <c r="R23" s="18" t="s">
        <v>171</v>
      </c>
      <c r="S23" s="18" t="s">
        <v>172</v>
      </c>
      <c r="T23" s="20" t="s">
        <v>210</v>
      </c>
    </row>
    <row r="24" spans="1:20" ht="58" x14ac:dyDescent="0.35">
      <c r="A24" s="1">
        <v>2022</v>
      </c>
      <c r="B24" s="32"/>
      <c r="C24" s="32" t="s">
        <v>51</v>
      </c>
      <c r="D24" s="15"/>
      <c r="E24" s="1" t="s">
        <v>82</v>
      </c>
      <c r="F24" s="1"/>
      <c r="G24" s="4" t="s">
        <v>102</v>
      </c>
      <c r="H24" s="4" t="s">
        <v>194</v>
      </c>
      <c r="I24" s="1">
        <v>2</v>
      </c>
      <c r="J24" s="16">
        <v>545</v>
      </c>
      <c r="K24" s="4" t="s">
        <v>169</v>
      </c>
      <c r="L24" s="1"/>
      <c r="M24" s="1"/>
      <c r="N24" s="1" t="s">
        <v>118</v>
      </c>
      <c r="O24" s="1" t="s">
        <v>6</v>
      </c>
      <c r="P24" s="4" t="s">
        <v>170</v>
      </c>
      <c r="Q24" s="18" t="s">
        <v>62</v>
      </c>
      <c r="R24" s="18" t="s">
        <v>171</v>
      </c>
      <c r="S24" s="18" t="s">
        <v>172</v>
      </c>
      <c r="T24" s="20" t="s">
        <v>210</v>
      </c>
    </row>
    <row r="25" spans="1:20" ht="43.5" x14ac:dyDescent="0.35">
      <c r="A25" s="1">
        <v>2022</v>
      </c>
      <c r="B25" s="32"/>
      <c r="C25" s="32" t="s">
        <v>51</v>
      </c>
      <c r="D25" s="15"/>
      <c r="E25" s="1" t="s">
        <v>82</v>
      </c>
      <c r="F25" s="1"/>
      <c r="G25" s="4" t="s">
        <v>102</v>
      </c>
      <c r="H25" s="4" t="s">
        <v>195</v>
      </c>
      <c r="I25" s="1">
        <v>2</v>
      </c>
      <c r="J25" s="16">
        <v>280</v>
      </c>
      <c r="K25" s="4" t="s">
        <v>169</v>
      </c>
      <c r="L25" s="1"/>
      <c r="M25" s="1"/>
      <c r="N25" s="1" t="s">
        <v>118</v>
      </c>
      <c r="O25" s="1" t="s">
        <v>6</v>
      </c>
      <c r="P25" s="4" t="s">
        <v>170</v>
      </c>
      <c r="Q25" s="18" t="s">
        <v>62</v>
      </c>
      <c r="R25" s="18" t="s">
        <v>171</v>
      </c>
      <c r="S25" s="18" t="s">
        <v>172</v>
      </c>
      <c r="T25" s="20" t="s">
        <v>210</v>
      </c>
    </row>
    <row r="26" spans="1:20" ht="43.5" x14ac:dyDescent="0.35">
      <c r="A26" s="1">
        <v>2022</v>
      </c>
      <c r="B26" s="32"/>
      <c r="C26" s="32" t="s">
        <v>51</v>
      </c>
      <c r="D26" s="15"/>
      <c r="E26" s="1" t="s">
        <v>82</v>
      </c>
      <c r="F26" s="1"/>
      <c r="G26" s="4" t="s">
        <v>102</v>
      </c>
      <c r="H26" s="4" t="s">
        <v>196</v>
      </c>
      <c r="I26" s="1">
        <v>1</v>
      </c>
      <c r="J26" s="16">
        <v>57</v>
      </c>
      <c r="K26" s="4" t="s">
        <v>169</v>
      </c>
      <c r="L26" s="1"/>
      <c r="M26" s="1"/>
      <c r="N26" s="1" t="s">
        <v>118</v>
      </c>
      <c r="O26" s="1" t="s">
        <v>6</v>
      </c>
      <c r="P26" s="4" t="s">
        <v>170</v>
      </c>
      <c r="Q26" s="18" t="s">
        <v>62</v>
      </c>
      <c r="R26" s="18" t="s">
        <v>171</v>
      </c>
      <c r="S26" s="18" t="s">
        <v>172</v>
      </c>
      <c r="T26" s="20" t="s">
        <v>210</v>
      </c>
    </row>
    <row r="27" spans="1:20" ht="43.5" x14ac:dyDescent="0.35">
      <c r="A27" s="1">
        <v>2022</v>
      </c>
      <c r="B27" s="32"/>
      <c r="C27" s="32" t="s">
        <v>51</v>
      </c>
      <c r="D27" s="15"/>
      <c r="E27" s="1" t="s">
        <v>82</v>
      </c>
      <c r="F27" s="1"/>
      <c r="G27" s="4" t="s">
        <v>102</v>
      </c>
      <c r="H27" s="4" t="s">
        <v>197</v>
      </c>
      <c r="I27" s="1">
        <v>2</v>
      </c>
      <c r="J27" s="16">
        <v>142</v>
      </c>
      <c r="K27" s="4" t="s">
        <v>169</v>
      </c>
      <c r="L27" s="1"/>
      <c r="M27" s="1"/>
      <c r="N27" s="1" t="s">
        <v>118</v>
      </c>
      <c r="O27" s="1" t="s">
        <v>6</v>
      </c>
      <c r="P27" s="4" t="s">
        <v>170</v>
      </c>
      <c r="Q27" s="18" t="s">
        <v>62</v>
      </c>
      <c r="R27" s="18" t="s">
        <v>171</v>
      </c>
      <c r="S27" s="18" t="s">
        <v>172</v>
      </c>
      <c r="T27" s="20" t="s">
        <v>210</v>
      </c>
    </row>
    <row r="28" spans="1:20" ht="43.5" x14ac:dyDescent="0.35">
      <c r="A28" s="1">
        <v>2022</v>
      </c>
      <c r="B28" s="32"/>
      <c r="C28" s="32" t="s">
        <v>51</v>
      </c>
      <c r="D28" s="15"/>
      <c r="E28" s="1" t="s">
        <v>82</v>
      </c>
      <c r="F28" s="1"/>
      <c r="G28" s="4" t="s">
        <v>102</v>
      </c>
      <c r="H28" s="4" t="s">
        <v>198</v>
      </c>
      <c r="I28" s="1">
        <v>2</v>
      </c>
      <c r="J28" s="16">
        <v>234</v>
      </c>
      <c r="K28" s="4" t="s">
        <v>169</v>
      </c>
      <c r="L28" s="1"/>
      <c r="M28" s="1"/>
      <c r="N28" s="1" t="s">
        <v>118</v>
      </c>
      <c r="O28" s="1" t="s">
        <v>6</v>
      </c>
      <c r="P28" s="4" t="s">
        <v>170</v>
      </c>
      <c r="Q28" s="18" t="s">
        <v>62</v>
      </c>
      <c r="R28" s="18" t="s">
        <v>171</v>
      </c>
      <c r="S28" s="18" t="s">
        <v>172</v>
      </c>
      <c r="T28" s="20" t="s">
        <v>210</v>
      </c>
    </row>
    <row r="29" spans="1:20" ht="43.5" x14ac:dyDescent="0.35">
      <c r="A29" s="1">
        <v>2022</v>
      </c>
      <c r="B29" s="32"/>
      <c r="C29" s="32" t="s">
        <v>51</v>
      </c>
      <c r="D29" s="15"/>
      <c r="E29" s="1" t="s">
        <v>82</v>
      </c>
      <c r="F29" s="1"/>
      <c r="G29" s="4" t="s">
        <v>102</v>
      </c>
      <c r="H29" s="4" t="s">
        <v>199</v>
      </c>
      <c r="I29" s="1">
        <v>2</v>
      </c>
      <c r="J29" s="16">
        <v>33</v>
      </c>
      <c r="K29" s="4" t="s">
        <v>169</v>
      </c>
      <c r="L29" s="1"/>
      <c r="M29" s="1"/>
      <c r="N29" s="1" t="s">
        <v>118</v>
      </c>
      <c r="O29" s="1" t="s">
        <v>6</v>
      </c>
      <c r="P29" s="4" t="s">
        <v>170</v>
      </c>
      <c r="Q29" s="18" t="s">
        <v>62</v>
      </c>
      <c r="R29" s="18" t="s">
        <v>171</v>
      </c>
      <c r="S29" s="18" t="s">
        <v>172</v>
      </c>
      <c r="T29" s="20" t="s">
        <v>210</v>
      </c>
    </row>
    <row r="30" spans="1:20" ht="43.5" x14ac:dyDescent="0.35">
      <c r="A30" s="1">
        <v>2022</v>
      </c>
      <c r="B30" s="32"/>
      <c r="C30" s="32" t="s">
        <v>51</v>
      </c>
      <c r="D30" s="15"/>
      <c r="E30" s="1" t="s">
        <v>82</v>
      </c>
      <c r="F30" s="1"/>
      <c r="G30" s="4" t="s">
        <v>102</v>
      </c>
      <c r="H30" s="4" t="s">
        <v>200</v>
      </c>
      <c r="I30" s="1">
        <v>1</v>
      </c>
      <c r="J30" s="16">
        <v>48</v>
      </c>
      <c r="K30" s="4" t="s">
        <v>169</v>
      </c>
      <c r="L30" s="1"/>
      <c r="M30" s="1"/>
      <c r="N30" s="1" t="s">
        <v>118</v>
      </c>
      <c r="O30" s="1" t="s">
        <v>6</v>
      </c>
      <c r="P30" s="4" t="s">
        <v>170</v>
      </c>
      <c r="Q30" s="18" t="s">
        <v>62</v>
      </c>
      <c r="R30" s="18" t="s">
        <v>171</v>
      </c>
      <c r="S30" s="18" t="s">
        <v>172</v>
      </c>
      <c r="T30" s="20" t="s">
        <v>210</v>
      </c>
    </row>
    <row r="31" spans="1:20" ht="58" x14ac:dyDescent="0.35">
      <c r="A31" s="1">
        <v>2022</v>
      </c>
      <c r="B31" s="32"/>
      <c r="C31" s="32" t="s">
        <v>51</v>
      </c>
      <c r="D31" s="15"/>
      <c r="E31" s="1" t="s">
        <v>82</v>
      </c>
      <c r="F31" s="1"/>
      <c r="G31" s="4" t="s">
        <v>102</v>
      </c>
      <c r="H31" s="4" t="s">
        <v>201</v>
      </c>
      <c r="I31" s="1">
        <v>1</v>
      </c>
      <c r="J31" s="16">
        <v>125</v>
      </c>
      <c r="K31" s="4" t="s">
        <v>169</v>
      </c>
      <c r="L31" s="1"/>
      <c r="M31" s="1"/>
      <c r="N31" s="1" t="s">
        <v>118</v>
      </c>
      <c r="O31" s="1" t="s">
        <v>6</v>
      </c>
      <c r="P31" s="4" t="s">
        <v>170</v>
      </c>
      <c r="Q31" s="18" t="s">
        <v>62</v>
      </c>
      <c r="R31" s="18" t="s">
        <v>171</v>
      </c>
      <c r="S31" s="18" t="s">
        <v>172</v>
      </c>
      <c r="T31" s="20" t="s">
        <v>210</v>
      </c>
    </row>
    <row r="32" spans="1:20" ht="43.5" x14ac:dyDescent="0.35">
      <c r="A32" s="1">
        <v>2022</v>
      </c>
      <c r="B32" s="32"/>
      <c r="C32" s="32" t="s">
        <v>51</v>
      </c>
      <c r="D32" s="15"/>
      <c r="E32" s="1" t="s">
        <v>82</v>
      </c>
      <c r="F32" s="1"/>
      <c r="G32" s="4" t="s">
        <v>102</v>
      </c>
      <c r="H32" s="4" t="s">
        <v>202</v>
      </c>
      <c r="I32" s="1">
        <v>1</v>
      </c>
      <c r="J32" s="16">
        <v>58</v>
      </c>
      <c r="K32" s="4" t="s">
        <v>169</v>
      </c>
      <c r="L32" s="1"/>
      <c r="M32" s="1"/>
      <c r="N32" s="1" t="s">
        <v>118</v>
      </c>
      <c r="O32" s="1" t="s">
        <v>6</v>
      </c>
      <c r="P32" s="4" t="s">
        <v>170</v>
      </c>
      <c r="Q32" s="18" t="s">
        <v>62</v>
      </c>
      <c r="R32" s="18" t="s">
        <v>171</v>
      </c>
      <c r="S32" s="18" t="s">
        <v>172</v>
      </c>
      <c r="T32" s="20" t="s">
        <v>210</v>
      </c>
    </row>
    <row r="33" spans="1:20" ht="72.5" x14ac:dyDescent="0.35">
      <c r="A33" s="1">
        <v>2022</v>
      </c>
      <c r="B33" s="32"/>
      <c r="C33" s="32" t="s">
        <v>51</v>
      </c>
      <c r="D33" s="15"/>
      <c r="E33" s="1" t="s">
        <v>82</v>
      </c>
      <c r="F33" s="1"/>
      <c r="G33" s="4" t="s">
        <v>102</v>
      </c>
      <c r="H33" s="4" t="s">
        <v>203</v>
      </c>
      <c r="I33" s="1">
        <v>1</v>
      </c>
      <c r="J33" s="16">
        <v>124</v>
      </c>
      <c r="K33" s="4" t="s">
        <v>169</v>
      </c>
      <c r="L33" s="1"/>
      <c r="M33" s="1"/>
      <c r="N33" s="1" t="s">
        <v>118</v>
      </c>
      <c r="O33" s="1" t="s">
        <v>6</v>
      </c>
      <c r="P33" s="4" t="s">
        <v>170</v>
      </c>
      <c r="Q33" s="18" t="s">
        <v>62</v>
      </c>
      <c r="R33" s="18" t="s">
        <v>171</v>
      </c>
      <c r="S33" s="18" t="s">
        <v>172</v>
      </c>
      <c r="T33" s="20" t="s">
        <v>210</v>
      </c>
    </row>
    <row r="34" spans="1:20" ht="43.5" x14ac:dyDescent="0.35">
      <c r="A34" s="1">
        <v>2022</v>
      </c>
      <c r="B34" s="32"/>
      <c r="C34" s="32" t="s">
        <v>51</v>
      </c>
      <c r="D34" s="15"/>
      <c r="E34" s="1" t="s">
        <v>82</v>
      </c>
      <c r="F34" s="1"/>
      <c r="G34" s="4" t="s">
        <v>102</v>
      </c>
      <c r="H34" s="4" t="s">
        <v>204</v>
      </c>
      <c r="I34" s="1">
        <v>2</v>
      </c>
      <c r="J34" s="16">
        <v>400</v>
      </c>
      <c r="K34" s="4" t="s">
        <v>169</v>
      </c>
      <c r="L34" s="1"/>
      <c r="M34" s="1"/>
      <c r="N34" s="1" t="s">
        <v>118</v>
      </c>
      <c r="O34" s="1" t="s">
        <v>6</v>
      </c>
      <c r="P34" s="4" t="s">
        <v>170</v>
      </c>
      <c r="Q34" s="18" t="s">
        <v>62</v>
      </c>
      <c r="R34" s="18" t="s">
        <v>171</v>
      </c>
      <c r="S34" s="18" t="s">
        <v>172</v>
      </c>
      <c r="T34" s="20" t="s">
        <v>210</v>
      </c>
    </row>
    <row r="35" spans="1:20" ht="43.5" x14ac:dyDescent="0.35">
      <c r="A35" s="1">
        <v>2022</v>
      </c>
      <c r="B35" s="32"/>
      <c r="C35" s="32" t="s">
        <v>51</v>
      </c>
      <c r="D35" s="15"/>
      <c r="E35" s="1" t="s">
        <v>82</v>
      </c>
      <c r="F35" s="1"/>
      <c r="G35" s="4" t="s">
        <v>102</v>
      </c>
      <c r="H35" s="4" t="s">
        <v>205</v>
      </c>
      <c r="I35" s="1">
        <v>1</v>
      </c>
      <c r="J35" s="16">
        <v>2100</v>
      </c>
      <c r="K35" s="4" t="s">
        <v>169</v>
      </c>
      <c r="L35" s="1"/>
      <c r="M35" s="1"/>
      <c r="N35" s="1" t="s">
        <v>118</v>
      </c>
      <c r="O35" s="1" t="s">
        <v>6</v>
      </c>
      <c r="P35" s="4" t="s">
        <v>170</v>
      </c>
      <c r="Q35" s="18" t="s">
        <v>62</v>
      </c>
      <c r="R35" s="18" t="s">
        <v>171</v>
      </c>
      <c r="S35" s="18" t="s">
        <v>172</v>
      </c>
      <c r="T35" s="20" t="s">
        <v>210</v>
      </c>
    </row>
    <row r="36" spans="1:20" ht="72.5" x14ac:dyDescent="0.35">
      <c r="A36" s="1">
        <v>2022</v>
      </c>
      <c r="B36" s="32"/>
      <c r="C36" s="32" t="s">
        <v>51</v>
      </c>
      <c r="D36" s="15"/>
      <c r="E36" s="1" t="s">
        <v>82</v>
      </c>
      <c r="F36" s="1"/>
      <c r="G36" s="4" t="s">
        <v>102</v>
      </c>
      <c r="H36" s="4" t="s">
        <v>206</v>
      </c>
      <c r="I36" s="1">
        <v>1</v>
      </c>
      <c r="J36" s="16">
        <v>2315</v>
      </c>
      <c r="K36" s="4" t="s">
        <v>169</v>
      </c>
      <c r="L36" s="1"/>
      <c r="M36" s="1"/>
      <c r="N36" s="1" t="s">
        <v>118</v>
      </c>
      <c r="O36" s="1" t="s">
        <v>6</v>
      </c>
      <c r="P36" s="4" t="s">
        <v>170</v>
      </c>
      <c r="Q36" s="18" t="s">
        <v>62</v>
      </c>
      <c r="R36" s="18" t="s">
        <v>171</v>
      </c>
      <c r="S36" s="18" t="s">
        <v>172</v>
      </c>
      <c r="T36" s="20" t="s">
        <v>210</v>
      </c>
    </row>
    <row r="37" spans="1:20" ht="43.5" x14ac:dyDescent="0.35">
      <c r="A37" s="1">
        <v>2022</v>
      </c>
      <c r="B37" s="32"/>
      <c r="C37" s="32" t="s">
        <v>51</v>
      </c>
      <c r="D37" s="15"/>
      <c r="E37" s="1" t="s">
        <v>82</v>
      </c>
      <c r="F37" s="1"/>
      <c r="G37" s="4" t="s">
        <v>102</v>
      </c>
      <c r="H37" s="4" t="s">
        <v>207</v>
      </c>
      <c r="I37" s="1">
        <v>1</v>
      </c>
      <c r="J37" s="16">
        <v>4000</v>
      </c>
      <c r="K37" s="4" t="s">
        <v>169</v>
      </c>
      <c r="L37" s="1"/>
      <c r="M37" s="1"/>
      <c r="N37" s="1" t="s">
        <v>118</v>
      </c>
      <c r="O37" s="1" t="s">
        <v>6</v>
      </c>
      <c r="P37" s="4" t="s">
        <v>170</v>
      </c>
      <c r="Q37" s="18" t="s">
        <v>62</v>
      </c>
      <c r="R37" s="18" t="s">
        <v>171</v>
      </c>
      <c r="S37" s="18" t="s">
        <v>172</v>
      </c>
      <c r="T37" s="20" t="s">
        <v>210</v>
      </c>
    </row>
    <row r="38" spans="1:20" ht="43.5" x14ac:dyDescent="0.35">
      <c r="A38" s="1" t="s">
        <v>211</v>
      </c>
      <c r="B38" s="32"/>
      <c r="C38" s="32" t="s">
        <v>51</v>
      </c>
      <c r="D38" s="15"/>
      <c r="E38" s="1" t="s">
        <v>82</v>
      </c>
      <c r="F38" s="1"/>
      <c r="G38" s="4" t="s">
        <v>102</v>
      </c>
      <c r="H38" s="4" t="s">
        <v>208</v>
      </c>
      <c r="I38" s="1">
        <v>1</v>
      </c>
      <c r="J38" s="16">
        <v>4113</v>
      </c>
      <c r="K38" s="4" t="s">
        <v>169</v>
      </c>
      <c r="L38" s="1"/>
      <c r="M38" s="1"/>
      <c r="N38" s="1" t="s">
        <v>118</v>
      </c>
      <c r="O38" s="1" t="s">
        <v>6</v>
      </c>
      <c r="P38" s="4" t="s">
        <v>170</v>
      </c>
      <c r="Q38" s="18" t="s">
        <v>62</v>
      </c>
      <c r="R38" s="18" t="s">
        <v>171</v>
      </c>
      <c r="S38" s="18" t="s">
        <v>172</v>
      </c>
      <c r="T38" s="20" t="s">
        <v>210</v>
      </c>
    </row>
    <row r="39" spans="1:20" ht="43.5" x14ac:dyDescent="0.35">
      <c r="A39" s="1">
        <v>2022</v>
      </c>
      <c r="B39" s="32"/>
      <c r="C39" s="32" t="s">
        <v>51</v>
      </c>
      <c r="D39" s="15"/>
      <c r="E39" s="1" t="s">
        <v>82</v>
      </c>
      <c r="F39" s="1"/>
      <c r="G39" s="4" t="s">
        <v>223</v>
      </c>
      <c r="H39" s="4" t="s">
        <v>209</v>
      </c>
      <c r="I39" s="1">
        <v>1</v>
      </c>
      <c r="J39" s="16">
        <v>12595.7</v>
      </c>
      <c r="K39" s="4" t="s">
        <v>169</v>
      </c>
      <c r="L39" s="1"/>
      <c r="M39" s="1"/>
      <c r="N39" s="1" t="s">
        <v>118</v>
      </c>
      <c r="O39" s="1" t="s">
        <v>6</v>
      </c>
      <c r="P39" s="4" t="s">
        <v>170</v>
      </c>
      <c r="Q39" s="18" t="s">
        <v>62</v>
      </c>
      <c r="R39" s="18" t="s">
        <v>171</v>
      </c>
      <c r="S39" s="18" t="s">
        <v>172</v>
      </c>
      <c r="T39" s="20" t="s">
        <v>210</v>
      </c>
    </row>
    <row r="40" spans="1:20" ht="43.5" x14ac:dyDescent="0.35">
      <c r="A40" s="1">
        <v>2022</v>
      </c>
      <c r="B40" s="1" t="s">
        <v>213</v>
      </c>
      <c r="C40" s="1" t="s">
        <v>51</v>
      </c>
      <c r="D40" s="15"/>
      <c r="E40" s="1" t="s">
        <v>82</v>
      </c>
      <c r="F40" s="1"/>
      <c r="G40" s="4" t="s">
        <v>100</v>
      </c>
      <c r="H40" s="4" t="s">
        <v>214</v>
      </c>
      <c r="I40" s="1">
        <v>1</v>
      </c>
      <c r="J40" s="16">
        <v>1083.5</v>
      </c>
      <c r="K40" s="4" t="s">
        <v>215</v>
      </c>
      <c r="L40" s="1" t="s">
        <v>115</v>
      </c>
      <c r="M40" s="1" t="s">
        <v>216</v>
      </c>
      <c r="N40" s="1" t="s">
        <v>118</v>
      </c>
      <c r="O40" s="1" t="s">
        <v>6</v>
      </c>
      <c r="P40" s="4" t="s">
        <v>220</v>
      </c>
      <c r="Q40" s="1" t="s">
        <v>62</v>
      </c>
      <c r="R40" s="1"/>
      <c r="S40" s="1" t="s">
        <v>221</v>
      </c>
      <c r="T40" s="4"/>
    </row>
    <row r="41" spans="1:20" ht="43.5" x14ac:dyDescent="0.35">
      <c r="A41" s="1">
        <v>2022</v>
      </c>
      <c r="B41" s="1" t="s">
        <v>213</v>
      </c>
      <c r="C41" s="1" t="s">
        <v>51</v>
      </c>
      <c r="D41" s="15"/>
      <c r="E41" s="1"/>
      <c r="F41" s="1"/>
      <c r="G41" s="4" t="s">
        <v>100</v>
      </c>
      <c r="H41" s="4" t="s">
        <v>214</v>
      </c>
      <c r="I41" s="1">
        <v>1</v>
      </c>
      <c r="J41" s="16">
        <v>1083.5</v>
      </c>
      <c r="K41" s="4" t="s">
        <v>215</v>
      </c>
      <c r="L41" s="1" t="s">
        <v>114</v>
      </c>
      <c r="M41" s="1" t="s">
        <v>217</v>
      </c>
      <c r="N41" s="1" t="s">
        <v>118</v>
      </c>
      <c r="O41" s="1" t="s">
        <v>6</v>
      </c>
      <c r="P41" s="4" t="s">
        <v>220</v>
      </c>
      <c r="Q41" s="1" t="s">
        <v>62</v>
      </c>
      <c r="R41" s="1"/>
      <c r="S41" s="1" t="s">
        <v>221</v>
      </c>
      <c r="T41" s="4"/>
    </row>
    <row r="42" spans="1:20" ht="43.5" x14ac:dyDescent="0.35">
      <c r="A42" s="1">
        <v>2022</v>
      </c>
      <c r="B42" s="1" t="s">
        <v>213</v>
      </c>
      <c r="C42" s="1" t="s">
        <v>51</v>
      </c>
      <c r="D42" s="1"/>
      <c r="E42" s="1"/>
      <c r="F42" s="1"/>
      <c r="G42" s="4" t="s">
        <v>100</v>
      </c>
      <c r="H42" s="4" t="s">
        <v>214</v>
      </c>
      <c r="I42" s="1">
        <v>1</v>
      </c>
      <c r="J42" s="16">
        <v>1083.5</v>
      </c>
      <c r="K42" s="4" t="s">
        <v>215</v>
      </c>
      <c r="L42" s="1" t="s">
        <v>110</v>
      </c>
      <c r="M42" s="1" t="s">
        <v>218</v>
      </c>
      <c r="N42" s="1" t="s">
        <v>118</v>
      </c>
      <c r="O42" s="1" t="s">
        <v>6</v>
      </c>
      <c r="P42" s="4" t="s">
        <v>220</v>
      </c>
      <c r="Q42" s="1" t="s">
        <v>62</v>
      </c>
      <c r="R42" s="1"/>
      <c r="S42" s="1" t="s">
        <v>221</v>
      </c>
      <c r="T42" s="1"/>
    </row>
    <row r="43" spans="1:20" ht="43.5" x14ac:dyDescent="0.35">
      <c r="A43" s="1">
        <v>2022</v>
      </c>
      <c r="B43" s="1" t="s">
        <v>213</v>
      </c>
      <c r="C43" s="1" t="s">
        <v>51</v>
      </c>
      <c r="D43" s="1"/>
      <c r="E43" s="1"/>
      <c r="F43" s="1"/>
      <c r="G43" s="4" t="s">
        <v>100</v>
      </c>
      <c r="H43" s="4" t="s">
        <v>214</v>
      </c>
      <c r="I43" s="1">
        <v>1</v>
      </c>
      <c r="J43" s="16">
        <v>1083.5</v>
      </c>
      <c r="K43" s="4" t="s">
        <v>215</v>
      </c>
      <c r="L43" s="1" t="s">
        <v>114</v>
      </c>
      <c r="M43" s="1" t="s">
        <v>219</v>
      </c>
      <c r="N43" s="1" t="s">
        <v>118</v>
      </c>
      <c r="O43" s="1" t="s">
        <v>6</v>
      </c>
      <c r="P43" s="4" t="s">
        <v>220</v>
      </c>
      <c r="Q43" s="1" t="s">
        <v>62</v>
      </c>
      <c r="R43" s="1"/>
      <c r="S43" s="1" t="s">
        <v>221</v>
      </c>
      <c r="T43" s="1"/>
    </row>
    <row r="44" spans="1:20" ht="43.5" x14ac:dyDescent="0.35">
      <c r="A44" s="1">
        <v>2022</v>
      </c>
      <c r="B44" s="1" t="s">
        <v>213</v>
      </c>
      <c r="C44" s="1" t="s">
        <v>51</v>
      </c>
      <c r="D44" s="1"/>
      <c r="E44" s="1"/>
      <c r="F44" s="1"/>
      <c r="G44" s="4" t="s">
        <v>100</v>
      </c>
      <c r="H44" s="4" t="s">
        <v>222</v>
      </c>
      <c r="I44" s="1">
        <v>1</v>
      </c>
      <c r="J44" s="16">
        <v>374</v>
      </c>
      <c r="K44" s="4" t="s">
        <v>215</v>
      </c>
      <c r="L44" s="1" t="s">
        <v>115</v>
      </c>
      <c r="M44" s="1" t="s">
        <v>216</v>
      </c>
      <c r="N44" s="1" t="s">
        <v>118</v>
      </c>
      <c r="O44" s="1" t="s">
        <v>6</v>
      </c>
      <c r="P44" s="4" t="s">
        <v>220</v>
      </c>
      <c r="Q44" s="1" t="s">
        <v>62</v>
      </c>
      <c r="R44" s="1"/>
      <c r="S44" s="1" t="s">
        <v>221</v>
      </c>
      <c r="T44" s="4"/>
    </row>
    <row r="45" spans="1:20" ht="43.5" x14ac:dyDescent="0.35">
      <c r="A45" s="1">
        <v>2022</v>
      </c>
      <c r="B45" s="1" t="s">
        <v>213</v>
      </c>
      <c r="C45" s="1" t="s">
        <v>51</v>
      </c>
      <c r="D45" s="1"/>
      <c r="E45" s="1"/>
      <c r="F45" s="1"/>
      <c r="G45" s="4" t="s">
        <v>100</v>
      </c>
      <c r="H45" s="4" t="s">
        <v>222</v>
      </c>
      <c r="I45" s="1">
        <v>1</v>
      </c>
      <c r="J45" s="16">
        <v>374</v>
      </c>
      <c r="K45" s="4" t="s">
        <v>215</v>
      </c>
      <c r="L45" s="1" t="s">
        <v>114</v>
      </c>
      <c r="M45" s="1" t="s">
        <v>217</v>
      </c>
      <c r="N45" s="1" t="s">
        <v>118</v>
      </c>
      <c r="O45" s="1" t="s">
        <v>6</v>
      </c>
      <c r="P45" s="4" t="s">
        <v>220</v>
      </c>
      <c r="Q45" s="1" t="s">
        <v>62</v>
      </c>
      <c r="R45" s="1"/>
      <c r="S45" s="1" t="s">
        <v>221</v>
      </c>
      <c r="T45" s="4"/>
    </row>
    <row r="46" spans="1:20" ht="43.5" x14ac:dyDescent="0.35">
      <c r="A46" s="1">
        <v>2022</v>
      </c>
      <c r="B46" s="1" t="s">
        <v>213</v>
      </c>
      <c r="C46" s="1" t="s">
        <v>51</v>
      </c>
      <c r="D46" s="1"/>
      <c r="E46" s="1"/>
      <c r="F46" s="1"/>
      <c r="G46" s="4" t="s">
        <v>100</v>
      </c>
      <c r="H46" s="4" t="s">
        <v>222</v>
      </c>
      <c r="I46" s="1">
        <v>1</v>
      </c>
      <c r="J46" s="16">
        <v>374</v>
      </c>
      <c r="K46" s="4" t="s">
        <v>215</v>
      </c>
      <c r="L46" s="1" t="s">
        <v>110</v>
      </c>
      <c r="M46" s="1" t="s">
        <v>218</v>
      </c>
      <c r="N46" s="1" t="s">
        <v>118</v>
      </c>
      <c r="O46" s="1" t="s">
        <v>6</v>
      </c>
      <c r="P46" s="4" t="s">
        <v>220</v>
      </c>
      <c r="Q46" s="1" t="s">
        <v>62</v>
      </c>
      <c r="R46" s="1"/>
      <c r="S46" s="1" t="s">
        <v>221</v>
      </c>
      <c r="T46" s="1"/>
    </row>
    <row r="47" spans="1:20" ht="43.5" x14ac:dyDescent="0.35">
      <c r="A47" s="1">
        <v>2022</v>
      </c>
      <c r="B47" s="1" t="s">
        <v>213</v>
      </c>
      <c r="C47" s="1" t="s">
        <v>51</v>
      </c>
      <c r="D47" s="1"/>
      <c r="E47" s="1"/>
      <c r="F47" s="1"/>
      <c r="G47" s="4" t="s">
        <v>100</v>
      </c>
      <c r="H47" s="4" t="s">
        <v>222</v>
      </c>
      <c r="I47" s="1">
        <v>1</v>
      </c>
      <c r="J47" s="16">
        <v>374</v>
      </c>
      <c r="K47" s="4" t="s">
        <v>215</v>
      </c>
      <c r="L47" s="1" t="s">
        <v>114</v>
      </c>
      <c r="M47" s="1" t="s">
        <v>219</v>
      </c>
      <c r="N47" s="1" t="s">
        <v>118</v>
      </c>
      <c r="O47" s="1" t="s">
        <v>6</v>
      </c>
      <c r="P47" s="4" t="s">
        <v>220</v>
      </c>
      <c r="Q47" s="1" t="s">
        <v>62</v>
      </c>
      <c r="R47" s="1"/>
      <c r="S47" s="1" t="s">
        <v>221</v>
      </c>
      <c r="T47" s="1"/>
    </row>
    <row r="48" spans="1:20" ht="58" x14ac:dyDescent="0.35">
      <c r="A48" s="1">
        <v>2022</v>
      </c>
      <c r="B48" s="1" t="s">
        <v>213</v>
      </c>
      <c r="C48" s="1" t="s">
        <v>51</v>
      </c>
      <c r="D48" s="1"/>
      <c r="E48" s="1"/>
      <c r="F48" s="1"/>
      <c r="G48" s="4" t="s">
        <v>223</v>
      </c>
      <c r="H48" s="4" t="s">
        <v>224</v>
      </c>
      <c r="I48" s="1">
        <v>1</v>
      </c>
      <c r="J48" s="16">
        <v>563.41999999999996</v>
      </c>
      <c r="K48" s="4" t="s">
        <v>215</v>
      </c>
      <c r="L48" s="1" t="s">
        <v>82</v>
      </c>
      <c r="M48" s="1" t="s">
        <v>82</v>
      </c>
      <c r="N48" s="1" t="s">
        <v>118</v>
      </c>
      <c r="O48" s="1" t="s">
        <v>6</v>
      </c>
      <c r="P48" s="4" t="s">
        <v>220</v>
      </c>
      <c r="Q48" s="1" t="s">
        <v>62</v>
      </c>
      <c r="R48" s="1"/>
      <c r="S48" s="1" t="s">
        <v>221</v>
      </c>
      <c r="T48" s="1"/>
    </row>
    <row r="49" spans="1:20" ht="72.5" x14ac:dyDescent="0.35">
      <c r="A49" s="1">
        <v>2022</v>
      </c>
      <c r="B49" s="1" t="s">
        <v>213</v>
      </c>
      <c r="C49" s="1" t="s">
        <v>51</v>
      </c>
      <c r="D49" s="1"/>
      <c r="E49" s="1"/>
      <c r="F49" s="1"/>
      <c r="G49" s="4" t="s">
        <v>102</v>
      </c>
      <c r="H49" s="4" t="s">
        <v>225</v>
      </c>
      <c r="I49" s="1">
        <v>2</v>
      </c>
      <c r="J49" s="16">
        <f>44.43*I49</f>
        <v>88.86</v>
      </c>
      <c r="K49" s="1" t="s">
        <v>64</v>
      </c>
      <c r="L49" s="1" t="s">
        <v>116</v>
      </c>
      <c r="M49" s="4" t="s">
        <v>228</v>
      </c>
      <c r="N49" s="1" t="s">
        <v>118</v>
      </c>
      <c r="O49" s="1" t="s">
        <v>6</v>
      </c>
      <c r="P49" s="4" t="s">
        <v>229</v>
      </c>
      <c r="Q49" s="1" t="s">
        <v>62</v>
      </c>
      <c r="R49" s="1"/>
      <c r="S49" s="1"/>
      <c r="T49" s="1"/>
    </row>
    <row r="50" spans="1:20" ht="72.5" x14ac:dyDescent="0.35">
      <c r="A50" s="1">
        <v>2022</v>
      </c>
      <c r="B50" s="1" t="s">
        <v>213</v>
      </c>
      <c r="C50" s="1" t="s">
        <v>51</v>
      </c>
      <c r="D50" s="1"/>
      <c r="E50" s="1"/>
      <c r="F50" s="1"/>
      <c r="G50" s="4" t="s">
        <v>102</v>
      </c>
      <c r="H50" s="4" t="s">
        <v>225</v>
      </c>
      <c r="I50" s="1">
        <v>2</v>
      </c>
      <c r="J50" s="16">
        <f t="shared" ref="J50:J52" si="0">44.43*I50</f>
        <v>88.86</v>
      </c>
      <c r="K50" s="1" t="s">
        <v>64</v>
      </c>
      <c r="L50" s="1" t="s">
        <v>113</v>
      </c>
      <c r="M50" s="1" t="s">
        <v>134</v>
      </c>
      <c r="N50" s="1" t="s">
        <v>118</v>
      </c>
      <c r="O50" s="1" t="s">
        <v>6</v>
      </c>
      <c r="P50" s="4" t="s">
        <v>229</v>
      </c>
      <c r="Q50" s="1" t="s">
        <v>62</v>
      </c>
      <c r="R50" s="1"/>
      <c r="S50" s="1"/>
      <c r="T50" s="1"/>
    </row>
    <row r="51" spans="1:20" ht="72.5" x14ac:dyDescent="0.35">
      <c r="A51" s="1">
        <v>2022</v>
      </c>
      <c r="B51" s="1" t="s">
        <v>213</v>
      </c>
      <c r="C51" s="1" t="s">
        <v>51</v>
      </c>
      <c r="D51" s="1"/>
      <c r="E51" s="1"/>
      <c r="F51" s="1"/>
      <c r="G51" s="4" t="s">
        <v>102</v>
      </c>
      <c r="H51" s="4" t="s">
        <v>225</v>
      </c>
      <c r="I51" s="1">
        <v>2</v>
      </c>
      <c r="J51" s="16">
        <f t="shared" si="0"/>
        <v>88.86</v>
      </c>
      <c r="K51" s="1" t="s">
        <v>64</v>
      </c>
      <c r="L51" s="1" t="s">
        <v>110</v>
      </c>
      <c r="M51" s="1" t="s">
        <v>133</v>
      </c>
      <c r="N51" s="1" t="s">
        <v>118</v>
      </c>
      <c r="O51" s="1" t="s">
        <v>6</v>
      </c>
      <c r="P51" s="4" t="s">
        <v>229</v>
      </c>
      <c r="Q51" s="1" t="s">
        <v>62</v>
      </c>
      <c r="R51" s="1"/>
      <c r="S51" s="1"/>
      <c r="T51" s="1"/>
    </row>
    <row r="52" spans="1:20" ht="72.5" x14ac:dyDescent="0.35">
      <c r="A52" s="1">
        <v>2022</v>
      </c>
      <c r="B52" s="1" t="s">
        <v>213</v>
      </c>
      <c r="C52" s="1" t="s">
        <v>51</v>
      </c>
      <c r="D52" s="1"/>
      <c r="E52" s="1"/>
      <c r="F52" s="1"/>
      <c r="G52" s="4" t="s">
        <v>102</v>
      </c>
      <c r="H52" s="4" t="s">
        <v>225</v>
      </c>
      <c r="I52" s="1">
        <v>2</v>
      </c>
      <c r="J52" s="16">
        <f t="shared" si="0"/>
        <v>88.86</v>
      </c>
      <c r="K52" s="1" t="s">
        <v>64</v>
      </c>
      <c r="L52" s="1" t="s">
        <v>110</v>
      </c>
      <c r="M52" s="1" t="s">
        <v>227</v>
      </c>
      <c r="N52" s="1" t="s">
        <v>118</v>
      </c>
      <c r="O52" s="1" t="s">
        <v>6</v>
      </c>
      <c r="P52" s="4" t="s">
        <v>229</v>
      </c>
      <c r="Q52" s="1" t="s">
        <v>62</v>
      </c>
      <c r="R52" s="1"/>
      <c r="S52" s="1"/>
      <c r="T52" s="1"/>
    </row>
    <row r="53" spans="1:20" ht="43.5" x14ac:dyDescent="0.35">
      <c r="A53" s="1">
        <v>2022</v>
      </c>
      <c r="B53" s="1" t="s">
        <v>213</v>
      </c>
      <c r="C53" s="1" t="s">
        <v>51</v>
      </c>
      <c r="D53" s="1"/>
      <c r="E53" s="1"/>
      <c r="F53" s="1"/>
      <c r="G53" s="4" t="s">
        <v>102</v>
      </c>
      <c r="H53" s="4" t="s">
        <v>226</v>
      </c>
      <c r="I53" s="1">
        <v>12</v>
      </c>
      <c r="J53" s="16">
        <f>60.79*I53</f>
        <v>729.48</v>
      </c>
      <c r="K53" s="1" t="s">
        <v>64</v>
      </c>
      <c r="L53" s="1" t="s">
        <v>113</v>
      </c>
      <c r="M53" s="1" t="s">
        <v>134</v>
      </c>
      <c r="N53" s="1" t="s">
        <v>118</v>
      </c>
      <c r="O53" s="1" t="s">
        <v>6</v>
      </c>
      <c r="P53" s="4" t="s">
        <v>229</v>
      </c>
      <c r="Q53" s="1" t="s">
        <v>62</v>
      </c>
      <c r="R53" s="1"/>
      <c r="S53" s="1"/>
      <c r="T53" s="1"/>
    </row>
    <row r="54" spans="1:20" ht="43.5" x14ac:dyDescent="0.35">
      <c r="A54" s="1">
        <v>2022</v>
      </c>
      <c r="B54" s="1" t="s">
        <v>213</v>
      </c>
      <c r="C54" s="1" t="s">
        <v>51</v>
      </c>
      <c r="D54" s="1"/>
      <c r="E54" s="1"/>
      <c r="F54" s="1"/>
      <c r="G54" s="4" t="s">
        <v>102</v>
      </c>
      <c r="H54" s="4" t="s">
        <v>226</v>
      </c>
      <c r="I54" s="1">
        <v>10</v>
      </c>
      <c r="J54" s="16">
        <f>60.79*I54</f>
        <v>607.9</v>
      </c>
      <c r="K54" s="1" t="s">
        <v>64</v>
      </c>
      <c r="L54" s="1" t="s">
        <v>110</v>
      </c>
      <c r="M54" s="1" t="s">
        <v>133</v>
      </c>
      <c r="N54" s="1" t="s">
        <v>118</v>
      </c>
      <c r="O54" s="1" t="s">
        <v>6</v>
      </c>
      <c r="P54" s="4" t="s">
        <v>229</v>
      </c>
      <c r="Q54" s="1" t="s">
        <v>62</v>
      </c>
      <c r="R54" s="1"/>
      <c r="S54" s="1"/>
      <c r="T54" s="1"/>
    </row>
    <row r="55" spans="1:20" ht="43.5" x14ac:dyDescent="0.35">
      <c r="A55" s="1">
        <v>2022</v>
      </c>
      <c r="B55" s="1" t="s">
        <v>213</v>
      </c>
      <c r="C55" s="1" t="s">
        <v>51</v>
      </c>
      <c r="D55" s="1"/>
      <c r="E55" s="1"/>
      <c r="F55" s="1"/>
      <c r="G55" s="4" t="s">
        <v>102</v>
      </c>
      <c r="H55" s="4" t="s">
        <v>226</v>
      </c>
      <c r="I55" s="1">
        <v>12</v>
      </c>
      <c r="J55" s="16">
        <f>60.79*I55</f>
        <v>729.48</v>
      </c>
      <c r="K55" s="1" t="s">
        <v>64</v>
      </c>
      <c r="L55" s="1" t="s">
        <v>110</v>
      </c>
      <c r="M55" s="1" t="s">
        <v>227</v>
      </c>
      <c r="N55" s="1" t="s">
        <v>118</v>
      </c>
      <c r="O55" s="1" t="s">
        <v>6</v>
      </c>
      <c r="P55" s="4" t="s">
        <v>229</v>
      </c>
      <c r="Q55" s="1" t="s">
        <v>62</v>
      </c>
      <c r="R55" s="1"/>
      <c r="S55" s="1"/>
      <c r="T55" s="1"/>
    </row>
    <row r="56" spans="1:20" x14ac:dyDescent="0.35">
      <c r="B56" s="1"/>
      <c r="C56" s="1"/>
      <c r="D56" s="1"/>
      <c r="E56" s="1"/>
      <c r="F56" s="1"/>
      <c r="G56" s="4"/>
      <c r="H56" s="1"/>
      <c r="I56" s="1"/>
      <c r="J56" s="16"/>
      <c r="K56" s="1"/>
      <c r="L56" s="1"/>
      <c r="M56" s="1"/>
      <c r="N56" s="1"/>
      <c r="O56" s="1"/>
      <c r="P56" s="1"/>
      <c r="Q56" s="1"/>
      <c r="R56" s="1"/>
      <c r="S56" s="1"/>
      <c r="T56" s="1"/>
    </row>
    <row r="57" spans="1:20" x14ac:dyDescent="0.35">
      <c r="B57" s="1"/>
      <c r="C57" s="1"/>
      <c r="D57" s="1"/>
      <c r="E57" s="1"/>
      <c r="F57" s="1"/>
      <c r="G57" s="4"/>
      <c r="H57" s="1"/>
      <c r="I57" s="1"/>
      <c r="J57" s="16"/>
      <c r="K57" s="1"/>
      <c r="L57" s="1"/>
      <c r="M57" s="1"/>
      <c r="N57" s="1"/>
      <c r="O57" s="1"/>
      <c r="P57" s="1"/>
      <c r="Q57" s="1"/>
      <c r="R57" s="1"/>
      <c r="S57" s="1"/>
      <c r="T57" s="1"/>
    </row>
    <row r="58" spans="1:20" x14ac:dyDescent="0.35">
      <c r="B58" s="1"/>
      <c r="C58" s="1"/>
      <c r="D58" s="1"/>
      <c r="E58" s="1"/>
      <c r="F58" s="1"/>
      <c r="G58" s="4"/>
      <c r="H58" s="1"/>
      <c r="I58" s="1"/>
      <c r="J58" s="16"/>
      <c r="K58" s="1"/>
      <c r="L58" s="1"/>
      <c r="M58" s="1"/>
      <c r="N58" s="1"/>
      <c r="O58" s="1"/>
      <c r="P58" s="1"/>
      <c r="Q58" s="1"/>
      <c r="R58" s="1"/>
      <c r="S58" s="1"/>
      <c r="T58" s="1"/>
    </row>
    <row r="59" spans="1:20" x14ac:dyDescent="0.35">
      <c r="B59" s="1"/>
      <c r="C59" s="1"/>
      <c r="D59" s="1"/>
      <c r="E59" s="1"/>
      <c r="F59" s="1"/>
      <c r="G59" s="4"/>
      <c r="H59" s="1"/>
      <c r="I59" s="1"/>
      <c r="J59" s="16"/>
      <c r="K59" s="1"/>
      <c r="L59" s="1"/>
      <c r="M59" s="1"/>
      <c r="N59" s="1"/>
      <c r="O59" s="1"/>
      <c r="P59" s="1"/>
      <c r="Q59" s="1"/>
      <c r="R59" s="1"/>
      <c r="S59" s="1"/>
      <c r="T59" s="1"/>
    </row>
    <row r="60" spans="1:20" x14ac:dyDescent="0.35">
      <c r="B60" s="1"/>
      <c r="C60" s="1"/>
      <c r="D60" s="1"/>
      <c r="E60" s="1"/>
      <c r="F60" s="1"/>
      <c r="G60" s="4"/>
      <c r="H60" s="1"/>
      <c r="I60" s="1"/>
      <c r="J60" s="16"/>
      <c r="K60" s="1"/>
      <c r="L60" s="1"/>
      <c r="M60" s="1"/>
      <c r="N60" s="1"/>
      <c r="O60" s="1"/>
      <c r="P60" s="1"/>
      <c r="Q60" s="1"/>
      <c r="R60" s="1"/>
      <c r="S60" s="1"/>
      <c r="T60" s="1"/>
    </row>
    <row r="61" spans="1:20" x14ac:dyDescent="0.35">
      <c r="B61" s="1"/>
      <c r="C61" s="1"/>
      <c r="D61" s="1"/>
      <c r="E61" s="1"/>
      <c r="F61" s="1"/>
      <c r="G61" s="4"/>
      <c r="H61" s="1"/>
      <c r="I61" s="1"/>
      <c r="J61" s="16"/>
      <c r="K61" s="1"/>
      <c r="L61" s="1"/>
      <c r="M61" s="1"/>
      <c r="N61" s="1"/>
      <c r="O61" s="1"/>
      <c r="P61" s="1"/>
      <c r="Q61" s="1"/>
      <c r="R61" s="1"/>
      <c r="S61" s="1"/>
      <c r="T61" s="1"/>
    </row>
    <row r="62" spans="1:20" x14ac:dyDescent="0.35">
      <c r="B62" s="1"/>
      <c r="C62" s="1"/>
      <c r="D62" s="1"/>
      <c r="E62" s="1"/>
      <c r="F62" s="1"/>
      <c r="G62" s="4"/>
      <c r="H62" s="1"/>
      <c r="I62" s="1"/>
      <c r="J62" s="16"/>
      <c r="K62" s="1"/>
      <c r="L62" s="1"/>
      <c r="M62" s="1"/>
      <c r="N62" s="1"/>
      <c r="O62" s="1"/>
      <c r="P62" s="1"/>
      <c r="Q62" s="1"/>
      <c r="R62" s="1"/>
      <c r="S62" s="1"/>
      <c r="T62" s="1"/>
    </row>
    <row r="63" spans="1:20" x14ac:dyDescent="0.35">
      <c r="B63" s="1"/>
      <c r="C63" s="1"/>
      <c r="D63" s="1"/>
      <c r="E63" s="1"/>
      <c r="F63" s="1"/>
      <c r="G63" s="4"/>
      <c r="H63" s="1"/>
      <c r="I63" s="1"/>
      <c r="J63" s="16"/>
      <c r="K63" s="1"/>
      <c r="L63" s="1"/>
      <c r="M63" s="1"/>
      <c r="N63" s="1"/>
      <c r="O63" s="1"/>
      <c r="P63" s="1"/>
      <c r="Q63" s="1"/>
      <c r="R63" s="1"/>
      <c r="S63" s="1"/>
      <c r="T63" s="1"/>
    </row>
    <row r="64" spans="1:20" x14ac:dyDescent="0.35">
      <c r="B64" s="1"/>
      <c r="C64" s="1"/>
      <c r="D64" s="1"/>
      <c r="E64" s="1"/>
      <c r="F64" s="1"/>
      <c r="G64" s="4"/>
      <c r="H64" s="1"/>
      <c r="I64" s="1"/>
      <c r="J64" s="16"/>
      <c r="K64" s="1"/>
      <c r="L64" s="1"/>
      <c r="M64" s="1"/>
      <c r="N64" s="1"/>
      <c r="O64" s="1"/>
      <c r="P64" s="1"/>
      <c r="Q64" s="1"/>
      <c r="R64" s="1"/>
      <c r="S64" s="1"/>
      <c r="T64" s="1"/>
    </row>
    <row r="65" spans="2:20" x14ac:dyDescent="0.35">
      <c r="B65" s="1"/>
      <c r="C65" s="1"/>
      <c r="D65" s="1"/>
      <c r="E65" s="1"/>
      <c r="F65" s="1"/>
      <c r="G65" s="4"/>
      <c r="H65" s="1"/>
      <c r="I65" s="1"/>
      <c r="J65" s="16"/>
      <c r="K65" s="1"/>
      <c r="L65" s="1"/>
      <c r="M65" s="1"/>
      <c r="N65" s="1"/>
      <c r="O65" s="1"/>
      <c r="P65" s="1"/>
      <c r="Q65" s="1"/>
      <c r="R65" s="1"/>
      <c r="S65" s="1"/>
      <c r="T65" s="1"/>
    </row>
    <row r="66" spans="2:20" x14ac:dyDescent="0.35">
      <c r="B66" s="32"/>
      <c r="C66" s="32"/>
      <c r="D66" s="15"/>
      <c r="E66" s="1"/>
      <c r="F66" s="1"/>
      <c r="G66" s="4"/>
      <c r="H66" s="4"/>
      <c r="I66" s="1"/>
      <c r="J66" s="16"/>
      <c r="K66" s="4"/>
      <c r="L66" s="1"/>
      <c r="M66" s="1"/>
      <c r="N66" s="1"/>
      <c r="O66" s="1"/>
      <c r="P66" s="4"/>
      <c r="Q66" s="1"/>
      <c r="R66" s="1"/>
      <c r="S66" s="1"/>
      <c r="T66" s="4"/>
    </row>
    <row r="67" spans="2:20" x14ac:dyDescent="0.35">
      <c r="B67" s="32"/>
      <c r="C67" s="32"/>
      <c r="D67" s="15"/>
      <c r="E67" s="1"/>
      <c r="F67" s="1"/>
      <c r="G67" s="4"/>
      <c r="H67" s="4"/>
      <c r="I67" s="1"/>
      <c r="J67" s="16"/>
      <c r="K67" s="4"/>
      <c r="L67" s="1"/>
      <c r="M67" s="1"/>
      <c r="N67" s="1"/>
      <c r="O67" s="1"/>
      <c r="P67" s="4"/>
      <c r="Q67" s="1"/>
      <c r="R67" s="1"/>
      <c r="S67" s="1"/>
      <c r="T67" s="4"/>
    </row>
    <row r="68" spans="2:20" x14ac:dyDescent="0.35">
      <c r="B68" s="32"/>
      <c r="C68" s="32"/>
      <c r="D68" s="15"/>
      <c r="E68" s="1"/>
      <c r="F68" s="1"/>
      <c r="G68" s="4"/>
      <c r="H68" s="4"/>
      <c r="I68" s="1"/>
      <c r="J68" s="16"/>
      <c r="K68" s="4"/>
      <c r="L68" s="1"/>
      <c r="M68" s="1"/>
      <c r="N68" s="1"/>
      <c r="O68" s="1"/>
      <c r="P68" s="4"/>
      <c r="Q68" s="1"/>
      <c r="R68" s="1"/>
      <c r="S68" s="1"/>
      <c r="T68" s="4"/>
    </row>
    <row r="69" spans="2:20" x14ac:dyDescent="0.35">
      <c r="B69" s="32"/>
      <c r="C69" s="32"/>
      <c r="D69" s="15"/>
      <c r="E69" s="1"/>
      <c r="F69" s="1"/>
      <c r="G69" s="4"/>
      <c r="H69" s="4"/>
      <c r="I69" s="1"/>
      <c r="J69" s="16"/>
      <c r="K69" s="4"/>
      <c r="L69" s="1"/>
      <c r="M69" s="1"/>
      <c r="N69" s="1"/>
      <c r="O69" s="1"/>
      <c r="P69" s="4"/>
      <c r="Q69" s="1"/>
      <c r="R69" s="1"/>
      <c r="S69" s="1"/>
      <c r="T69" s="4"/>
    </row>
    <row r="70" spans="2:20" x14ac:dyDescent="0.35">
      <c r="B70" s="32"/>
      <c r="C70" s="32"/>
      <c r="D70" s="15"/>
      <c r="E70" s="1"/>
      <c r="F70" s="1"/>
      <c r="G70" s="4"/>
      <c r="H70" s="4"/>
      <c r="I70" s="1"/>
      <c r="J70" s="16"/>
      <c r="K70" s="4"/>
      <c r="L70" s="1"/>
      <c r="M70" s="1"/>
      <c r="N70" s="1"/>
      <c r="O70" s="1"/>
      <c r="P70" s="4"/>
      <c r="Q70" s="1"/>
      <c r="R70" s="1"/>
      <c r="S70" s="1"/>
      <c r="T70" s="4"/>
    </row>
    <row r="71" spans="2:20" x14ac:dyDescent="0.35">
      <c r="B71" s="32"/>
      <c r="C71" s="32"/>
      <c r="D71" s="15"/>
      <c r="E71" s="1"/>
      <c r="F71" s="1"/>
      <c r="G71" s="4"/>
      <c r="H71" s="4"/>
      <c r="I71" s="1"/>
      <c r="J71" s="16"/>
      <c r="K71" s="4"/>
      <c r="L71" s="1"/>
      <c r="M71" s="1"/>
      <c r="N71" s="1"/>
      <c r="O71" s="1"/>
      <c r="P71" s="4"/>
      <c r="Q71" s="1"/>
      <c r="R71" s="1"/>
      <c r="S71" s="1"/>
      <c r="T71" s="4"/>
    </row>
    <row r="72" spans="2:20" ht="87" x14ac:dyDescent="0.35">
      <c r="B72" s="33"/>
      <c r="C72" s="33" t="s">
        <v>51</v>
      </c>
      <c r="D72" s="19"/>
      <c r="E72" s="18" t="s">
        <v>82</v>
      </c>
      <c r="F72" s="18" t="s">
        <v>82</v>
      </c>
      <c r="G72" s="20" t="s">
        <v>102</v>
      </c>
      <c r="H72" s="20" t="s">
        <v>142</v>
      </c>
      <c r="I72" s="18">
        <v>2</v>
      </c>
      <c r="J72" s="21">
        <v>674.14</v>
      </c>
      <c r="K72" s="20" t="s">
        <v>143</v>
      </c>
      <c r="L72" s="18"/>
      <c r="M72" s="18"/>
      <c r="N72" s="18" t="s">
        <v>118</v>
      </c>
      <c r="O72" s="18" t="s">
        <v>6</v>
      </c>
      <c r="P72" s="20" t="s">
        <v>144</v>
      </c>
      <c r="Q72" s="18" t="s">
        <v>62</v>
      </c>
      <c r="R72" s="18"/>
      <c r="S72" s="18" t="s">
        <v>145</v>
      </c>
      <c r="T72" s="20" t="s">
        <v>121</v>
      </c>
    </row>
    <row r="73" spans="2:20" ht="87" x14ac:dyDescent="0.35">
      <c r="B73" s="32"/>
      <c r="C73" s="32" t="s">
        <v>51</v>
      </c>
      <c r="D73" s="15"/>
      <c r="E73" s="1" t="s">
        <v>82</v>
      </c>
      <c r="F73" s="1" t="s">
        <v>82</v>
      </c>
      <c r="G73" s="4" t="s">
        <v>102</v>
      </c>
      <c r="H73" s="4" t="s">
        <v>146</v>
      </c>
      <c r="I73" s="1">
        <v>1</v>
      </c>
      <c r="J73" s="16">
        <v>1024.28</v>
      </c>
      <c r="K73" s="4" t="s">
        <v>143</v>
      </c>
      <c r="L73" s="1"/>
      <c r="M73" s="1"/>
      <c r="N73" s="1" t="s">
        <v>118</v>
      </c>
      <c r="O73" s="1" t="s">
        <v>6</v>
      </c>
      <c r="P73" s="4" t="s">
        <v>144</v>
      </c>
      <c r="Q73" s="1" t="s">
        <v>62</v>
      </c>
      <c r="R73" s="1"/>
      <c r="S73" s="1" t="s">
        <v>145</v>
      </c>
      <c r="T73" s="4" t="s">
        <v>121</v>
      </c>
    </row>
    <row r="74" spans="2:20" ht="87" x14ac:dyDescent="0.35">
      <c r="B74" s="32"/>
      <c r="C74" s="32" t="s">
        <v>51</v>
      </c>
      <c r="D74" s="15"/>
      <c r="E74" s="1" t="s">
        <v>82</v>
      </c>
      <c r="F74" s="1" t="s">
        <v>82</v>
      </c>
      <c r="G74" s="4" t="s">
        <v>102</v>
      </c>
      <c r="H74" s="4" t="s">
        <v>147</v>
      </c>
      <c r="I74" s="1">
        <v>2</v>
      </c>
      <c r="J74" s="16">
        <v>1266.1600000000001</v>
      </c>
      <c r="K74" s="4" t="s">
        <v>143</v>
      </c>
      <c r="L74" s="1"/>
      <c r="M74" s="1"/>
      <c r="N74" s="1" t="s">
        <v>118</v>
      </c>
      <c r="O74" s="1" t="s">
        <v>6</v>
      </c>
      <c r="P74" s="4" t="s">
        <v>144</v>
      </c>
      <c r="Q74" s="1" t="s">
        <v>62</v>
      </c>
      <c r="R74" s="1"/>
      <c r="S74" s="1" t="s">
        <v>145</v>
      </c>
      <c r="T74" s="4" t="s">
        <v>121</v>
      </c>
    </row>
    <row r="75" spans="2:20" ht="87" x14ac:dyDescent="0.35">
      <c r="B75" s="32"/>
      <c r="C75" s="32" t="s">
        <v>51</v>
      </c>
      <c r="D75" s="15"/>
      <c r="E75" s="1" t="s">
        <v>82</v>
      </c>
      <c r="F75" s="1" t="s">
        <v>82</v>
      </c>
      <c r="G75" s="4" t="s">
        <v>102</v>
      </c>
      <c r="H75" s="4" t="s">
        <v>148</v>
      </c>
      <c r="I75" s="1">
        <v>1</v>
      </c>
      <c r="J75" s="16">
        <v>620.24</v>
      </c>
      <c r="K75" s="4" t="s">
        <v>143</v>
      </c>
      <c r="L75" s="1"/>
      <c r="M75" s="1"/>
      <c r="N75" s="1" t="s">
        <v>118</v>
      </c>
      <c r="O75" s="1" t="s">
        <v>6</v>
      </c>
      <c r="P75" s="4" t="s">
        <v>144</v>
      </c>
      <c r="Q75" s="1" t="s">
        <v>62</v>
      </c>
      <c r="R75" s="1"/>
      <c r="S75" s="1" t="s">
        <v>145</v>
      </c>
      <c r="T75" s="4" t="s">
        <v>121</v>
      </c>
    </row>
    <row r="76" spans="2:20" ht="130.5" x14ac:dyDescent="0.35">
      <c r="B76" s="32"/>
      <c r="C76" s="32" t="s">
        <v>51</v>
      </c>
      <c r="D76" s="15"/>
      <c r="E76" s="1" t="s">
        <v>82</v>
      </c>
      <c r="F76" s="1" t="s">
        <v>82</v>
      </c>
      <c r="G76" s="4" t="s">
        <v>102</v>
      </c>
      <c r="H76" s="4" t="s">
        <v>149</v>
      </c>
      <c r="I76" s="1">
        <v>1</v>
      </c>
      <c r="J76" s="16">
        <v>2125.83</v>
      </c>
      <c r="K76" s="4" t="s">
        <v>143</v>
      </c>
      <c r="L76" s="1"/>
      <c r="M76" s="1"/>
      <c r="N76" s="1" t="s">
        <v>118</v>
      </c>
      <c r="O76" s="1" t="s">
        <v>6</v>
      </c>
      <c r="P76" s="4" t="s">
        <v>144</v>
      </c>
      <c r="Q76" s="1" t="s">
        <v>62</v>
      </c>
      <c r="R76" s="1"/>
      <c r="S76" s="1" t="s">
        <v>145</v>
      </c>
      <c r="T76" s="4" t="s">
        <v>121</v>
      </c>
    </row>
    <row r="77" spans="2:20" ht="87" x14ac:dyDescent="0.35">
      <c r="B77" s="32"/>
      <c r="C77" s="32" t="s">
        <v>51</v>
      </c>
      <c r="D77" s="15"/>
      <c r="E77" s="1" t="s">
        <v>82</v>
      </c>
      <c r="F77" s="1" t="s">
        <v>82</v>
      </c>
      <c r="G77" s="4" t="s">
        <v>102</v>
      </c>
      <c r="H77" s="4" t="s">
        <v>150</v>
      </c>
      <c r="I77" s="1">
        <v>10</v>
      </c>
      <c r="J77" s="16">
        <v>344.6</v>
      </c>
      <c r="K77" s="4" t="s">
        <v>143</v>
      </c>
      <c r="L77" s="1"/>
      <c r="M77" s="1"/>
      <c r="N77" s="1" t="s">
        <v>118</v>
      </c>
      <c r="O77" s="1" t="s">
        <v>6</v>
      </c>
      <c r="P77" s="4" t="s">
        <v>144</v>
      </c>
      <c r="Q77" s="1" t="s">
        <v>62</v>
      </c>
      <c r="R77" s="1"/>
      <c r="S77" s="1" t="s">
        <v>145</v>
      </c>
      <c r="T77" s="4" t="s">
        <v>121</v>
      </c>
    </row>
    <row r="78" spans="2:20" ht="87" x14ac:dyDescent="0.35">
      <c r="B78" s="32"/>
      <c r="C78" s="32" t="s">
        <v>51</v>
      </c>
      <c r="D78" s="15"/>
      <c r="E78" s="1" t="s">
        <v>82</v>
      </c>
      <c r="F78" s="1" t="s">
        <v>82</v>
      </c>
      <c r="G78" s="4" t="s">
        <v>102</v>
      </c>
      <c r="H78" s="4" t="s">
        <v>151</v>
      </c>
      <c r="I78" s="1">
        <v>2</v>
      </c>
      <c r="J78" s="16">
        <v>879.66</v>
      </c>
      <c r="K78" s="4" t="s">
        <v>143</v>
      </c>
      <c r="L78" s="1"/>
      <c r="M78" s="1"/>
      <c r="N78" s="1" t="s">
        <v>118</v>
      </c>
      <c r="O78" s="1" t="s">
        <v>6</v>
      </c>
      <c r="P78" s="4" t="s">
        <v>144</v>
      </c>
      <c r="Q78" s="1" t="s">
        <v>62</v>
      </c>
      <c r="R78" s="1"/>
      <c r="S78" s="1" t="s">
        <v>145</v>
      </c>
      <c r="T78" s="4" t="s">
        <v>121</v>
      </c>
    </row>
    <row r="79" spans="2:20" ht="87" x14ac:dyDescent="0.35">
      <c r="B79" s="32"/>
      <c r="C79" s="32" t="s">
        <v>51</v>
      </c>
      <c r="D79" s="15"/>
      <c r="E79" s="1" t="s">
        <v>82</v>
      </c>
      <c r="F79" s="1" t="s">
        <v>82</v>
      </c>
      <c r="G79" s="4" t="s">
        <v>102</v>
      </c>
      <c r="H79" s="4" t="s">
        <v>152</v>
      </c>
      <c r="I79" s="1">
        <v>2</v>
      </c>
      <c r="J79" s="16">
        <v>879.66</v>
      </c>
      <c r="K79" s="4" t="s">
        <v>143</v>
      </c>
      <c r="L79" s="1"/>
      <c r="M79" s="1"/>
      <c r="N79" s="1" t="s">
        <v>118</v>
      </c>
      <c r="O79" s="1" t="s">
        <v>6</v>
      </c>
      <c r="P79" s="4" t="s">
        <v>144</v>
      </c>
      <c r="Q79" s="1" t="s">
        <v>62</v>
      </c>
      <c r="R79" s="1"/>
      <c r="S79" s="1" t="s">
        <v>145</v>
      </c>
      <c r="T79" s="4" t="s">
        <v>121</v>
      </c>
    </row>
    <row r="80" spans="2:20" ht="116" x14ac:dyDescent="0.35">
      <c r="B80" s="32"/>
      <c r="C80" s="32" t="s">
        <v>51</v>
      </c>
      <c r="D80" s="15"/>
      <c r="E80" s="1" t="s">
        <v>82</v>
      </c>
      <c r="F80" s="1" t="s">
        <v>82</v>
      </c>
      <c r="G80" s="4" t="s">
        <v>102</v>
      </c>
      <c r="H80" s="4" t="s">
        <v>153</v>
      </c>
      <c r="I80" s="1">
        <v>5</v>
      </c>
      <c r="J80" s="16">
        <v>433.5</v>
      </c>
      <c r="K80" s="4" t="s">
        <v>143</v>
      </c>
      <c r="L80" s="1"/>
      <c r="M80" s="1"/>
      <c r="N80" s="1" t="s">
        <v>118</v>
      </c>
      <c r="O80" s="1" t="s">
        <v>6</v>
      </c>
      <c r="P80" s="4" t="s">
        <v>144</v>
      </c>
      <c r="Q80" s="1" t="s">
        <v>62</v>
      </c>
      <c r="R80" s="1"/>
      <c r="S80" s="1" t="s">
        <v>145</v>
      </c>
      <c r="T80" s="4" t="s">
        <v>121</v>
      </c>
    </row>
    <row r="81" spans="2:20" ht="101.5" x14ac:dyDescent="0.35">
      <c r="B81" s="32"/>
      <c r="C81" s="32" t="s">
        <v>51</v>
      </c>
      <c r="D81" s="15"/>
      <c r="E81" s="1" t="s">
        <v>82</v>
      </c>
      <c r="F81" s="1" t="s">
        <v>82</v>
      </c>
      <c r="G81" s="4" t="s">
        <v>102</v>
      </c>
      <c r="H81" s="4" t="s">
        <v>154</v>
      </c>
      <c r="I81" s="1">
        <v>5</v>
      </c>
      <c r="J81" s="16">
        <v>1830.9</v>
      </c>
      <c r="K81" s="4" t="s">
        <v>143</v>
      </c>
      <c r="L81" s="1"/>
      <c r="M81" s="1"/>
      <c r="N81" s="1" t="s">
        <v>118</v>
      </c>
      <c r="O81" s="1" t="s">
        <v>6</v>
      </c>
      <c r="P81" s="4" t="s">
        <v>144</v>
      </c>
      <c r="Q81" s="1" t="s">
        <v>62</v>
      </c>
      <c r="R81" s="1"/>
      <c r="S81" s="1" t="s">
        <v>145</v>
      </c>
      <c r="T81" s="4" t="s">
        <v>121</v>
      </c>
    </row>
    <row r="82" spans="2:20" ht="145" x14ac:dyDescent="0.35">
      <c r="B82" s="32"/>
      <c r="C82" s="32" t="s">
        <v>51</v>
      </c>
      <c r="D82" s="15"/>
      <c r="E82" s="1" t="s">
        <v>82</v>
      </c>
      <c r="F82" s="1" t="s">
        <v>82</v>
      </c>
      <c r="G82" s="4" t="s">
        <v>102</v>
      </c>
      <c r="H82" s="4" t="s">
        <v>155</v>
      </c>
      <c r="I82" s="1">
        <v>1</v>
      </c>
      <c r="J82" s="16">
        <v>1012.63</v>
      </c>
      <c r="K82" s="4" t="s">
        <v>143</v>
      </c>
      <c r="L82" s="1"/>
      <c r="M82" s="1"/>
      <c r="N82" s="1" t="s">
        <v>118</v>
      </c>
      <c r="O82" s="1" t="s">
        <v>6</v>
      </c>
      <c r="P82" s="4" t="s">
        <v>144</v>
      </c>
      <c r="Q82" s="1" t="s">
        <v>62</v>
      </c>
      <c r="R82" s="1"/>
      <c r="S82" s="1" t="s">
        <v>145</v>
      </c>
      <c r="T82" s="4" t="s">
        <v>121</v>
      </c>
    </row>
    <row r="83" spans="2:20" ht="87" x14ac:dyDescent="0.35">
      <c r="B83" s="32"/>
      <c r="C83" s="32" t="s">
        <v>51</v>
      </c>
      <c r="D83" s="15"/>
      <c r="E83" s="1" t="s">
        <v>82</v>
      </c>
      <c r="F83" s="1" t="s">
        <v>82</v>
      </c>
      <c r="G83" s="4" t="s">
        <v>102</v>
      </c>
      <c r="H83" s="4" t="s">
        <v>156</v>
      </c>
      <c r="I83" s="1">
        <v>1</v>
      </c>
      <c r="J83" s="16">
        <v>467.37</v>
      </c>
      <c r="K83" s="4" t="s">
        <v>143</v>
      </c>
      <c r="L83" s="1"/>
      <c r="M83" s="1"/>
      <c r="N83" s="1" t="s">
        <v>118</v>
      </c>
      <c r="O83" s="1" t="s">
        <v>6</v>
      </c>
      <c r="P83" s="4" t="s">
        <v>144</v>
      </c>
      <c r="Q83" s="1" t="s">
        <v>62</v>
      </c>
      <c r="R83" s="1"/>
      <c r="S83" s="1" t="s">
        <v>145</v>
      </c>
      <c r="T83" s="4" t="s">
        <v>121</v>
      </c>
    </row>
    <row r="84" spans="2:20" ht="87" x14ac:dyDescent="0.35">
      <c r="B84" s="32"/>
      <c r="C84" s="32" t="s">
        <v>51</v>
      </c>
      <c r="D84" s="15"/>
      <c r="E84" s="1" t="s">
        <v>82</v>
      </c>
      <c r="F84" s="1" t="s">
        <v>82</v>
      </c>
      <c r="G84" s="4" t="s">
        <v>102</v>
      </c>
      <c r="H84" s="4" t="s">
        <v>157</v>
      </c>
      <c r="I84" s="1">
        <v>2</v>
      </c>
      <c r="J84" s="16">
        <v>846.94</v>
      </c>
      <c r="K84" s="4" t="s">
        <v>143</v>
      </c>
      <c r="L84" s="1"/>
      <c r="M84" s="1"/>
      <c r="N84" s="1" t="s">
        <v>118</v>
      </c>
      <c r="O84" s="1" t="s">
        <v>6</v>
      </c>
      <c r="P84" s="4" t="s">
        <v>144</v>
      </c>
      <c r="Q84" s="1" t="s">
        <v>62</v>
      </c>
      <c r="R84" s="1"/>
      <c r="S84" s="1" t="s">
        <v>145</v>
      </c>
      <c r="T84" s="4" t="s">
        <v>121</v>
      </c>
    </row>
    <row r="85" spans="2:20" ht="87" x14ac:dyDescent="0.35">
      <c r="B85" s="32"/>
      <c r="C85" s="32" t="s">
        <v>51</v>
      </c>
      <c r="D85" s="15"/>
      <c r="E85" s="1" t="s">
        <v>82</v>
      </c>
      <c r="F85" s="1" t="s">
        <v>82</v>
      </c>
      <c r="G85" s="4" t="s">
        <v>102</v>
      </c>
      <c r="H85" s="4" t="s">
        <v>158</v>
      </c>
      <c r="I85" s="1">
        <v>2</v>
      </c>
      <c r="J85" s="16">
        <v>846.94</v>
      </c>
      <c r="K85" s="4" t="s">
        <v>143</v>
      </c>
      <c r="L85" s="1"/>
      <c r="M85" s="1"/>
      <c r="N85" s="1" t="s">
        <v>118</v>
      </c>
      <c r="O85" s="1" t="s">
        <v>6</v>
      </c>
      <c r="P85" s="4" t="s">
        <v>144</v>
      </c>
      <c r="Q85" s="1" t="s">
        <v>62</v>
      </c>
      <c r="R85" s="1"/>
      <c r="S85" s="1" t="s">
        <v>145</v>
      </c>
      <c r="T85" s="4" t="s">
        <v>121</v>
      </c>
    </row>
    <row r="86" spans="2:20" ht="87" x14ac:dyDescent="0.35">
      <c r="B86" s="32"/>
      <c r="C86" s="32" t="s">
        <v>51</v>
      </c>
      <c r="D86" s="15"/>
      <c r="E86" s="1" t="s">
        <v>82</v>
      </c>
      <c r="F86" s="1" t="s">
        <v>82</v>
      </c>
      <c r="G86" s="4" t="s">
        <v>102</v>
      </c>
      <c r="H86" s="4" t="s">
        <v>159</v>
      </c>
      <c r="I86" s="1">
        <v>5</v>
      </c>
      <c r="J86" s="16">
        <v>1380.9</v>
      </c>
      <c r="K86" s="4" t="s">
        <v>143</v>
      </c>
      <c r="L86" s="1"/>
      <c r="M86" s="1"/>
      <c r="N86" s="1" t="s">
        <v>118</v>
      </c>
      <c r="O86" s="1" t="s">
        <v>6</v>
      </c>
      <c r="P86" s="4" t="s">
        <v>144</v>
      </c>
      <c r="Q86" s="1" t="s">
        <v>62</v>
      </c>
      <c r="R86" s="1"/>
      <c r="S86" s="1" t="s">
        <v>145</v>
      </c>
      <c r="T86" s="4" t="s">
        <v>121</v>
      </c>
    </row>
    <row r="87" spans="2:20" ht="174" x14ac:dyDescent="0.35">
      <c r="B87" s="32"/>
      <c r="C87" s="32" t="s">
        <v>51</v>
      </c>
      <c r="D87" s="15"/>
      <c r="E87" s="1" t="s">
        <v>82</v>
      </c>
      <c r="F87" s="1" t="s">
        <v>82</v>
      </c>
      <c r="G87" s="4" t="s">
        <v>102</v>
      </c>
      <c r="H87" s="4" t="s">
        <v>160</v>
      </c>
      <c r="I87" s="1">
        <v>1</v>
      </c>
      <c r="J87" s="16">
        <v>1643.98</v>
      </c>
      <c r="K87" s="4" t="s">
        <v>143</v>
      </c>
      <c r="L87" s="1"/>
      <c r="M87" s="1"/>
      <c r="N87" s="1" t="s">
        <v>118</v>
      </c>
      <c r="O87" s="1" t="s">
        <v>6</v>
      </c>
      <c r="P87" s="4" t="s">
        <v>144</v>
      </c>
      <c r="Q87" s="1" t="s">
        <v>62</v>
      </c>
      <c r="R87" s="1"/>
      <c r="S87" s="1" t="s">
        <v>145</v>
      </c>
      <c r="T87" s="4" t="s">
        <v>121</v>
      </c>
    </row>
    <row r="88" spans="2:20" ht="87" x14ac:dyDescent="0.35">
      <c r="B88" s="32"/>
      <c r="C88" s="32" t="s">
        <v>51</v>
      </c>
      <c r="D88" s="15"/>
      <c r="E88" s="1" t="s">
        <v>82</v>
      </c>
      <c r="F88" s="1" t="s">
        <v>82</v>
      </c>
      <c r="G88" s="4" t="s">
        <v>102</v>
      </c>
      <c r="H88" s="4" t="s">
        <v>161</v>
      </c>
      <c r="I88" s="1">
        <v>2</v>
      </c>
      <c r="J88" s="16">
        <v>674.14</v>
      </c>
      <c r="K88" s="4" t="s">
        <v>143</v>
      </c>
      <c r="L88" s="1"/>
      <c r="M88" s="1"/>
      <c r="N88" s="1" t="s">
        <v>118</v>
      </c>
      <c r="O88" s="1" t="s">
        <v>6</v>
      </c>
      <c r="P88" s="4" t="s">
        <v>144</v>
      </c>
      <c r="Q88" s="1" t="s">
        <v>62</v>
      </c>
      <c r="R88" s="1"/>
      <c r="S88" s="1" t="s">
        <v>145</v>
      </c>
      <c r="T88" s="4" t="s">
        <v>121</v>
      </c>
    </row>
    <row r="89" spans="2:20" ht="87" x14ac:dyDescent="0.35">
      <c r="B89" s="32"/>
      <c r="C89" s="32" t="s">
        <v>51</v>
      </c>
      <c r="D89" s="15"/>
      <c r="E89" s="1" t="s">
        <v>82</v>
      </c>
      <c r="F89" s="1" t="s">
        <v>82</v>
      </c>
      <c r="G89" s="4" t="s">
        <v>102</v>
      </c>
      <c r="H89" s="4" t="s">
        <v>162</v>
      </c>
      <c r="I89" s="1">
        <v>10</v>
      </c>
      <c r="J89" s="16">
        <v>4072.5</v>
      </c>
      <c r="K89" s="4" t="s">
        <v>143</v>
      </c>
      <c r="L89" s="1"/>
      <c r="M89" s="1"/>
      <c r="N89" s="1" t="s">
        <v>118</v>
      </c>
      <c r="O89" s="1" t="s">
        <v>6</v>
      </c>
      <c r="P89" s="4" t="s">
        <v>144</v>
      </c>
      <c r="Q89" s="1" t="s">
        <v>62</v>
      </c>
      <c r="R89" s="1"/>
      <c r="S89" s="1" t="s">
        <v>145</v>
      </c>
      <c r="T89" s="4" t="s">
        <v>121</v>
      </c>
    </row>
    <row r="90" spans="2:20" ht="87" x14ac:dyDescent="0.35">
      <c r="B90" s="32"/>
      <c r="C90" s="32" t="s">
        <v>51</v>
      </c>
      <c r="D90" s="15"/>
      <c r="E90" s="1" t="s">
        <v>82</v>
      </c>
      <c r="F90" s="1" t="s">
        <v>82</v>
      </c>
      <c r="G90" s="4" t="s">
        <v>102</v>
      </c>
      <c r="H90" s="4" t="s">
        <v>163</v>
      </c>
      <c r="I90" s="1">
        <v>1</v>
      </c>
      <c r="J90" s="16">
        <v>1676.24</v>
      </c>
      <c r="K90" s="4" t="s">
        <v>143</v>
      </c>
      <c r="L90" s="1"/>
      <c r="M90" s="1"/>
      <c r="N90" s="1" t="s">
        <v>118</v>
      </c>
      <c r="O90" s="1" t="s">
        <v>6</v>
      </c>
      <c r="P90" s="4" t="s">
        <v>144</v>
      </c>
      <c r="Q90" s="1" t="s">
        <v>62</v>
      </c>
      <c r="R90" s="1"/>
      <c r="S90" s="1" t="s">
        <v>145</v>
      </c>
      <c r="T90" s="4" t="s">
        <v>121</v>
      </c>
    </row>
    <row r="91" spans="2:20" ht="116" x14ac:dyDescent="0.35">
      <c r="B91" s="32"/>
      <c r="C91" s="32" t="s">
        <v>51</v>
      </c>
      <c r="D91" s="15"/>
      <c r="E91" s="1" t="s">
        <v>82</v>
      </c>
      <c r="F91" s="1" t="s">
        <v>82</v>
      </c>
      <c r="G91" s="4" t="s">
        <v>102</v>
      </c>
      <c r="H91" s="4" t="s">
        <v>164</v>
      </c>
      <c r="I91" s="1">
        <v>2</v>
      </c>
      <c r="J91" s="16">
        <v>415.12</v>
      </c>
      <c r="K91" s="4" t="s">
        <v>143</v>
      </c>
      <c r="L91" s="1"/>
      <c r="M91" s="1"/>
      <c r="N91" s="1" t="s">
        <v>118</v>
      </c>
      <c r="O91" s="1" t="s">
        <v>6</v>
      </c>
      <c r="P91" s="4" t="s">
        <v>144</v>
      </c>
      <c r="Q91" s="1" t="s">
        <v>62</v>
      </c>
      <c r="R91" s="1"/>
      <c r="S91" s="1" t="s">
        <v>145</v>
      </c>
      <c r="T91" s="4" t="s">
        <v>121</v>
      </c>
    </row>
    <row r="92" spans="2:20" ht="130.5" x14ac:dyDescent="0.35">
      <c r="B92" s="32"/>
      <c r="C92" s="32" t="s">
        <v>51</v>
      </c>
      <c r="D92" s="15"/>
      <c r="E92" s="1" t="s">
        <v>82</v>
      </c>
      <c r="F92" s="1" t="s">
        <v>82</v>
      </c>
      <c r="G92" s="4" t="s">
        <v>102</v>
      </c>
      <c r="H92" s="4" t="s">
        <v>165</v>
      </c>
      <c r="I92" s="1">
        <v>10</v>
      </c>
      <c r="J92" s="16">
        <v>2042.6</v>
      </c>
      <c r="K92" s="4" t="s">
        <v>143</v>
      </c>
      <c r="L92" s="1"/>
      <c r="M92" s="1"/>
      <c r="N92" s="1" t="s">
        <v>118</v>
      </c>
      <c r="O92" s="1" t="s">
        <v>6</v>
      </c>
      <c r="P92" s="4" t="s">
        <v>144</v>
      </c>
      <c r="Q92" s="1" t="s">
        <v>62</v>
      </c>
      <c r="R92" s="1"/>
      <c r="S92" s="1" t="s">
        <v>145</v>
      </c>
      <c r="T92" s="4" t="s">
        <v>121</v>
      </c>
    </row>
    <row r="93" spans="2:20" ht="101.5" x14ac:dyDescent="0.35">
      <c r="B93" s="32"/>
      <c r="C93" s="32" t="s">
        <v>51</v>
      </c>
      <c r="D93" s="15"/>
      <c r="E93" s="1" t="s">
        <v>82</v>
      </c>
      <c r="F93" s="1" t="s">
        <v>82</v>
      </c>
      <c r="G93" s="4" t="s">
        <v>102</v>
      </c>
      <c r="H93" s="4" t="s">
        <v>166</v>
      </c>
      <c r="I93" s="1">
        <v>10</v>
      </c>
      <c r="J93" s="16">
        <v>535</v>
      </c>
      <c r="K93" s="4" t="s">
        <v>143</v>
      </c>
      <c r="L93" s="1"/>
      <c r="M93" s="1"/>
      <c r="N93" s="1" t="s">
        <v>118</v>
      </c>
      <c r="O93" s="1" t="s">
        <v>6</v>
      </c>
      <c r="P93" s="4" t="s">
        <v>144</v>
      </c>
      <c r="Q93" s="1" t="s">
        <v>62</v>
      </c>
      <c r="R93" s="1"/>
      <c r="S93" s="1" t="s">
        <v>145</v>
      </c>
      <c r="T93" s="4" t="s">
        <v>121</v>
      </c>
    </row>
    <row r="94" spans="2:20" ht="87" x14ac:dyDescent="0.35">
      <c r="B94" s="32"/>
      <c r="C94" s="32" t="s">
        <v>51</v>
      </c>
      <c r="D94" s="15"/>
      <c r="E94" s="1" t="s">
        <v>82</v>
      </c>
      <c r="F94" s="1" t="s">
        <v>82</v>
      </c>
      <c r="G94" s="4" t="s">
        <v>102</v>
      </c>
      <c r="H94" s="4" t="s">
        <v>167</v>
      </c>
      <c r="I94" s="1">
        <v>2</v>
      </c>
      <c r="J94" s="16">
        <v>643.29999999999995</v>
      </c>
      <c r="K94" s="4" t="s">
        <v>143</v>
      </c>
      <c r="L94" s="1"/>
      <c r="M94" s="1"/>
      <c r="N94" s="1" t="s">
        <v>118</v>
      </c>
      <c r="O94" s="1" t="s">
        <v>6</v>
      </c>
      <c r="P94" s="4" t="s">
        <v>144</v>
      </c>
      <c r="Q94" s="1" t="s">
        <v>62</v>
      </c>
      <c r="R94" s="1"/>
      <c r="S94" s="1" t="s">
        <v>145</v>
      </c>
      <c r="T94" s="4" t="s">
        <v>121</v>
      </c>
    </row>
    <row r="95" spans="2:20" ht="87" x14ac:dyDescent="0.35">
      <c r="B95" s="32"/>
      <c r="C95" s="32" t="s">
        <v>51</v>
      </c>
      <c r="D95" s="15"/>
      <c r="E95" s="1" t="s">
        <v>82</v>
      </c>
      <c r="F95" s="1" t="s">
        <v>82</v>
      </c>
      <c r="G95" s="4" t="s">
        <v>102</v>
      </c>
      <c r="H95" s="4" t="s">
        <v>168</v>
      </c>
      <c r="I95" s="1">
        <v>1</v>
      </c>
      <c r="J95" s="16">
        <v>1673.11</v>
      </c>
      <c r="K95" s="4" t="s">
        <v>143</v>
      </c>
      <c r="L95" s="1"/>
      <c r="M95" s="1"/>
      <c r="N95" s="1" t="s">
        <v>118</v>
      </c>
      <c r="O95" s="1" t="s">
        <v>6</v>
      </c>
      <c r="P95" s="4" t="s">
        <v>144</v>
      </c>
      <c r="Q95" s="1" t="s">
        <v>62</v>
      </c>
      <c r="R95" s="1"/>
      <c r="S95" s="1" t="s">
        <v>145</v>
      </c>
      <c r="T95" s="4" t="s">
        <v>121</v>
      </c>
    </row>
    <row r="96" spans="2:20" ht="43.5" x14ac:dyDescent="0.35">
      <c r="B96" s="32"/>
      <c r="C96" s="32" t="s">
        <v>51</v>
      </c>
      <c r="D96" s="15">
        <v>45141</v>
      </c>
      <c r="E96" s="1"/>
      <c r="F96" s="1"/>
      <c r="G96" s="4"/>
      <c r="H96" s="4" t="s">
        <v>101</v>
      </c>
      <c r="I96" s="1">
        <v>2</v>
      </c>
      <c r="J96" s="17">
        <v>1077.28</v>
      </c>
      <c r="K96" s="1" t="s">
        <v>64</v>
      </c>
      <c r="L96" s="1"/>
      <c r="M96" s="1"/>
      <c r="N96" s="1" t="s">
        <v>118</v>
      </c>
      <c r="O96" s="1" t="s">
        <v>6</v>
      </c>
      <c r="P96" s="4" t="s">
        <v>122</v>
      </c>
      <c r="Q96" s="1" t="s">
        <v>62</v>
      </c>
      <c r="R96" s="1"/>
      <c r="S96" s="1"/>
      <c r="T96" s="4" t="s">
        <v>121</v>
      </c>
    </row>
    <row r="97" spans="2:20" ht="43.5" x14ac:dyDescent="0.35">
      <c r="B97" s="32"/>
      <c r="C97" s="32" t="s">
        <v>51</v>
      </c>
      <c r="D97" s="15">
        <v>45174</v>
      </c>
      <c r="E97" s="1"/>
      <c r="F97" s="1"/>
      <c r="G97" s="4" t="s">
        <v>100</v>
      </c>
      <c r="H97" s="4" t="s">
        <v>126</v>
      </c>
      <c r="I97" s="1">
        <v>1</v>
      </c>
      <c r="J97" s="16">
        <v>331.65</v>
      </c>
      <c r="K97" s="1" t="s">
        <v>64</v>
      </c>
      <c r="L97" s="1" t="s">
        <v>115</v>
      </c>
      <c r="M97" s="1" t="s">
        <v>127</v>
      </c>
      <c r="N97" s="1" t="s">
        <v>118</v>
      </c>
      <c r="O97" s="1" t="s">
        <v>6</v>
      </c>
      <c r="P97" s="4" t="s">
        <v>128</v>
      </c>
      <c r="Q97" s="1" t="s">
        <v>62</v>
      </c>
      <c r="R97" s="1"/>
      <c r="S97" s="1"/>
      <c r="T97" s="4" t="s">
        <v>121</v>
      </c>
    </row>
    <row r="98" spans="2:20" ht="43.5" x14ac:dyDescent="0.35">
      <c r="B98" s="32"/>
      <c r="C98" s="32" t="s">
        <v>51</v>
      </c>
      <c r="D98" s="15">
        <v>45174</v>
      </c>
      <c r="E98" s="1"/>
      <c r="F98" s="1"/>
      <c r="G98" s="4" t="s">
        <v>100</v>
      </c>
      <c r="H98" s="4" t="s">
        <v>126</v>
      </c>
      <c r="I98" s="1">
        <v>1</v>
      </c>
      <c r="J98" s="16">
        <v>331.65</v>
      </c>
      <c r="K98" s="1" t="s">
        <v>64</v>
      </c>
      <c r="L98" s="1" t="s">
        <v>116</v>
      </c>
      <c r="M98" s="1" t="s">
        <v>129</v>
      </c>
      <c r="N98" s="1" t="s">
        <v>118</v>
      </c>
      <c r="O98" s="1" t="s">
        <v>6</v>
      </c>
      <c r="P98" s="4" t="s">
        <v>128</v>
      </c>
      <c r="Q98" s="1" t="s">
        <v>62</v>
      </c>
      <c r="R98" s="1"/>
      <c r="S98" s="1"/>
      <c r="T98" s="1"/>
    </row>
    <row r="99" spans="2:20" ht="43.5" x14ac:dyDescent="0.35">
      <c r="B99" s="32"/>
      <c r="C99" s="32" t="s">
        <v>51</v>
      </c>
      <c r="D99" s="15">
        <v>45174</v>
      </c>
      <c r="E99" s="1"/>
      <c r="F99" s="1"/>
      <c r="G99" s="4" t="s">
        <v>100</v>
      </c>
      <c r="H99" s="4" t="s">
        <v>126</v>
      </c>
      <c r="I99" s="1">
        <v>1</v>
      </c>
      <c r="J99" s="16">
        <v>331.65</v>
      </c>
      <c r="K99" s="1" t="s">
        <v>64</v>
      </c>
      <c r="L99" s="1" t="s">
        <v>112</v>
      </c>
      <c r="M99" s="1" t="s">
        <v>130</v>
      </c>
      <c r="N99" s="1" t="s">
        <v>118</v>
      </c>
      <c r="O99" s="1" t="s">
        <v>6</v>
      </c>
      <c r="P99" s="4" t="s">
        <v>128</v>
      </c>
      <c r="Q99" s="1" t="s">
        <v>62</v>
      </c>
      <c r="R99" s="1"/>
      <c r="S99" s="1"/>
      <c r="T99" s="1"/>
    </row>
    <row r="100" spans="2:20" ht="43.5" x14ac:dyDescent="0.35">
      <c r="B100" s="32"/>
      <c r="C100" s="32" t="s">
        <v>51</v>
      </c>
      <c r="D100" s="15">
        <v>45174</v>
      </c>
      <c r="E100" s="1"/>
      <c r="F100" s="1"/>
      <c r="G100" s="4" t="s">
        <v>100</v>
      </c>
      <c r="H100" s="4" t="s">
        <v>126</v>
      </c>
      <c r="I100" s="1">
        <v>1</v>
      </c>
      <c r="J100" s="16">
        <v>331.65</v>
      </c>
      <c r="K100" s="1" t="s">
        <v>64</v>
      </c>
      <c r="L100" s="1" t="s">
        <v>114</v>
      </c>
      <c r="M100" s="1" t="s">
        <v>131</v>
      </c>
      <c r="N100" s="1" t="s">
        <v>118</v>
      </c>
      <c r="O100" s="1" t="s">
        <v>6</v>
      </c>
      <c r="P100" s="4" t="s">
        <v>128</v>
      </c>
      <c r="Q100" s="1" t="s">
        <v>62</v>
      </c>
      <c r="R100" s="1"/>
      <c r="S100" s="1"/>
      <c r="T100" s="1"/>
    </row>
    <row r="101" spans="2:20" ht="43.5" x14ac:dyDescent="0.35">
      <c r="B101" s="32"/>
      <c r="C101" s="32" t="s">
        <v>51</v>
      </c>
      <c r="D101" s="15">
        <v>45174</v>
      </c>
      <c r="E101" s="1"/>
      <c r="F101" s="1"/>
      <c r="G101" s="4" t="s">
        <v>100</v>
      </c>
      <c r="H101" s="4" t="s">
        <v>126</v>
      </c>
      <c r="I101" s="1">
        <v>1</v>
      </c>
      <c r="J101" s="16">
        <v>331.65</v>
      </c>
      <c r="K101" s="1" t="s">
        <v>64</v>
      </c>
      <c r="L101" s="1" t="s">
        <v>114</v>
      </c>
      <c r="M101" s="1" t="s">
        <v>132</v>
      </c>
      <c r="N101" s="1" t="s">
        <v>118</v>
      </c>
      <c r="O101" s="1" t="s">
        <v>6</v>
      </c>
      <c r="P101" s="4" t="s">
        <v>128</v>
      </c>
      <c r="Q101" s="1" t="s">
        <v>62</v>
      </c>
      <c r="R101" s="1"/>
      <c r="S101" s="1"/>
      <c r="T101" s="1"/>
    </row>
    <row r="102" spans="2:20" ht="43.5" x14ac:dyDescent="0.35">
      <c r="B102" s="32"/>
      <c r="C102" s="32" t="s">
        <v>51</v>
      </c>
      <c r="D102" s="15">
        <v>45174</v>
      </c>
      <c r="E102" s="1"/>
      <c r="F102" s="1"/>
      <c r="G102" s="4" t="s">
        <v>100</v>
      </c>
      <c r="H102" s="4" t="s">
        <v>136</v>
      </c>
      <c r="I102" s="1">
        <v>2</v>
      </c>
      <c r="J102" s="16">
        <v>51.34</v>
      </c>
      <c r="K102" s="1" t="s">
        <v>64</v>
      </c>
      <c r="L102" s="1" t="s">
        <v>115</v>
      </c>
      <c r="M102" s="1" t="s">
        <v>127</v>
      </c>
      <c r="N102" s="1" t="s">
        <v>118</v>
      </c>
      <c r="O102" s="1" t="s">
        <v>6</v>
      </c>
      <c r="P102" s="4" t="s">
        <v>128</v>
      </c>
      <c r="Q102" s="1" t="s">
        <v>62</v>
      </c>
      <c r="R102" s="1"/>
      <c r="S102" s="1"/>
      <c r="T102" s="1"/>
    </row>
    <row r="103" spans="2:20" ht="43.5" x14ac:dyDescent="0.35">
      <c r="B103" s="32"/>
      <c r="C103" s="32" t="s">
        <v>51</v>
      </c>
      <c r="D103" s="15">
        <v>45174</v>
      </c>
      <c r="E103" s="1"/>
      <c r="F103" s="1"/>
      <c r="G103" s="4" t="s">
        <v>100</v>
      </c>
      <c r="H103" s="4" t="s">
        <v>136</v>
      </c>
      <c r="I103" s="1">
        <v>1</v>
      </c>
      <c r="J103" s="16">
        <v>25.67</v>
      </c>
      <c r="K103" s="1" t="s">
        <v>64</v>
      </c>
      <c r="L103" s="1" t="s">
        <v>116</v>
      </c>
      <c r="M103" s="1" t="s">
        <v>129</v>
      </c>
      <c r="N103" s="1" t="s">
        <v>118</v>
      </c>
      <c r="O103" s="1" t="s">
        <v>6</v>
      </c>
      <c r="P103" s="4" t="s">
        <v>128</v>
      </c>
      <c r="Q103" s="1" t="s">
        <v>62</v>
      </c>
      <c r="R103" s="1"/>
      <c r="S103" s="1"/>
      <c r="T103" s="1"/>
    </row>
    <row r="104" spans="2:20" ht="43.5" x14ac:dyDescent="0.35">
      <c r="B104" s="32"/>
      <c r="C104" s="32" t="s">
        <v>51</v>
      </c>
      <c r="D104" s="15">
        <v>45174</v>
      </c>
      <c r="E104" s="1"/>
      <c r="F104" s="1"/>
      <c r="G104" s="4" t="s">
        <v>100</v>
      </c>
      <c r="H104" s="4" t="s">
        <v>136</v>
      </c>
      <c r="I104" s="1">
        <v>1</v>
      </c>
      <c r="J104" s="16">
        <v>25.67</v>
      </c>
      <c r="K104" s="1" t="s">
        <v>64</v>
      </c>
      <c r="L104" s="1" t="s">
        <v>112</v>
      </c>
      <c r="M104" s="1" t="s">
        <v>130</v>
      </c>
      <c r="N104" s="1" t="s">
        <v>118</v>
      </c>
      <c r="O104" s="1" t="s">
        <v>6</v>
      </c>
      <c r="P104" s="4" t="s">
        <v>128</v>
      </c>
      <c r="Q104" s="1" t="s">
        <v>62</v>
      </c>
      <c r="R104" s="1"/>
      <c r="S104" s="1"/>
      <c r="T104" s="1"/>
    </row>
    <row r="105" spans="2:20" ht="43.5" x14ac:dyDescent="0.35">
      <c r="B105" s="32"/>
      <c r="C105" s="32" t="s">
        <v>51</v>
      </c>
      <c r="D105" s="15">
        <v>45174</v>
      </c>
      <c r="E105" s="1"/>
      <c r="F105" s="1"/>
      <c r="G105" s="4" t="s">
        <v>100</v>
      </c>
      <c r="H105" s="4" t="s">
        <v>136</v>
      </c>
      <c r="I105" s="1">
        <v>1</v>
      </c>
      <c r="J105" s="16">
        <v>25.67</v>
      </c>
      <c r="K105" s="1" t="s">
        <v>64</v>
      </c>
      <c r="L105" s="1" t="s">
        <v>114</v>
      </c>
      <c r="M105" s="1" t="s">
        <v>131</v>
      </c>
      <c r="N105" s="1" t="s">
        <v>118</v>
      </c>
      <c r="O105" s="1" t="s">
        <v>6</v>
      </c>
      <c r="P105" s="4" t="s">
        <v>128</v>
      </c>
      <c r="Q105" s="1" t="s">
        <v>62</v>
      </c>
      <c r="R105" s="1"/>
      <c r="S105" s="1"/>
      <c r="T105" s="1"/>
    </row>
    <row r="106" spans="2:20" ht="43.5" x14ac:dyDescent="0.35">
      <c r="B106" s="32"/>
      <c r="C106" s="32" t="s">
        <v>51</v>
      </c>
      <c r="D106" s="15">
        <v>45174</v>
      </c>
      <c r="E106" s="1"/>
      <c r="F106" s="1"/>
      <c r="G106" s="4" t="s">
        <v>100</v>
      </c>
      <c r="H106" s="4" t="s">
        <v>136</v>
      </c>
      <c r="I106" s="1">
        <v>1</v>
      </c>
      <c r="J106" s="16">
        <v>25.67</v>
      </c>
      <c r="K106" s="1" t="s">
        <v>64</v>
      </c>
      <c r="L106" s="1" t="s">
        <v>114</v>
      </c>
      <c r="M106" s="1" t="s">
        <v>132</v>
      </c>
      <c r="N106" s="1" t="s">
        <v>118</v>
      </c>
      <c r="O106" s="1" t="s">
        <v>6</v>
      </c>
      <c r="P106" s="4" t="s">
        <v>128</v>
      </c>
      <c r="Q106" s="1" t="s">
        <v>62</v>
      </c>
      <c r="R106" s="1"/>
      <c r="S106" s="1"/>
      <c r="T106" s="1"/>
    </row>
    <row r="107" spans="2:20" ht="43.5" x14ac:dyDescent="0.35">
      <c r="B107" s="32"/>
      <c r="C107" s="32" t="s">
        <v>51</v>
      </c>
      <c r="D107" s="15">
        <v>45174</v>
      </c>
      <c r="E107" s="1"/>
      <c r="F107" s="1"/>
      <c r="G107" s="4" t="s">
        <v>100</v>
      </c>
      <c r="H107" s="4" t="s">
        <v>136</v>
      </c>
      <c r="I107" s="1">
        <v>1</v>
      </c>
      <c r="J107" s="16">
        <v>25.67</v>
      </c>
      <c r="K107" s="1" t="s">
        <v>64</v>
      </c>
      <c r="L107" s="1" t="s">
        <v>110</v>
      </c>
      <c r="M107" s="1" t="s">
        <v>133</v>
      </c>
      <c r="N107" s="1" t="s">
        <v>118</v>
      </c>
      <c r="O107" s="1" t="s">
        <v>6</v>
      </c>
      <c r="P107" s="4" t="s">
        <v>128</v>
      </c>
      <c r="Q107" s="1" t="s">
        <v>62</v>
      </c>
      <c r="R107" s="1"/>
      <c r="S107" s="1"/>
      <c r="T107" s="1"/>
    </row>
    <row r="108" spans="2:20" ht="43.5" x14ac:dyDescent="0.35">
      <c r="B108" s="32"/>
      <c r="C108" s="32" t="s">
        <v>51</v>
      </c>
      <c r="D108" s="15">
        <v>45174</v>
      </c>
      <c r="E108" s="1"/>
      <c r="F108" s="1"/>
      <c r="G108" s="4" t="s">
        <v>100</v>
      </c>
      <c r="H108" s="4" t="s">
        <v>136</v>
      </c>
      <c r="I108" s="1">
        <v>2</v>
      </c>
      <c r="J108" s="16">
        <v>51.34</v>
      </c>
      <c r="K108" s="1" t="s">
        <v>64</v>
      </c>
      <c r="L108" s="1" t="s">
        <v>113</v>
      </c>
      <c r="M108" s="1" t="s">
        <v>134</v>
      </c>
      <c r="N108" s="1" t="s">
        <v>118</v>
      </c>
      <c r="O108" s="1" t="s">
        <v>6</v>
      </c>
      <c r="P108" s="4" t="s">
        <v>128</v>
      </c>
      <c r="Q108" s="1" t="s">
        <v>62</v>
      </c>
      <c r="R108" s="1"/>
      <c r="S108" s="1"/>
      <c r="T108" s="1"/>
    </row>
    <row r="109" spans="2:20" ht="43.5" x14ac:dyDescent="0.35">
      <c r="B109" s="32"/>
      <c r="C109" s="32" t="s">
        <v>51</v>
      </c>
      <c r="D109" s="15">
        <v>45174</v>
      </c>
      <c r="E109" s="1"/>
      <c r="F109" s="1"/>
      <c r="G109" s="4" t="s">
        <v>100</v>
      </c>
      <c r="H109" s="4" t="s">
        <v>136</v>
      </c>
      <c r="I109" s="1">
        <v>2</v>
      </c>
      <c r="J109" s="16">
        <v>51.34</v>
      </c>
      <c r="K109" s="1" t="s">
        <v>64</v>
      </c>
      <c r="L109" s="1" t="s">
        <v>116</v>
      </c>
      <c r="M109" s="4" t="s">
        <v>135</v>
      </c>
      <c r="N109" s="1" t="s">
        <v>118</v>
      </c>
      <c r="O109" s="1" t="s">
        <v>6</v>
      </c>
      <c r="P109" s="4" t="s">
        <v>128</v>
      </c>
      <c r="Q109" s="1" t="s">
        <v>62</v>
      </c>
      <c r="R109" s="1"/>
      <c r="S109" s="1"/>
      <c r="T109" s="1"/>
    </row>
    <row r="110" spans="2:20" ht="43.5" x14ac:dyDescent="0.35">
      <c r="B110" s="32"/>
      <c r="C110" s="32" t="s">
        <v>51</v>
      </c>
      <c r="D110" s="15">
        <v>45174</v>
      </c>
      <c r="E110" s="1"/>
      <c r="F110" s="1"/>
      <c r="G110" s="4" t="s">
        <v>100</v>
      </c>
      <c r="H110" s="4" t="s">
        <v>137</v>
      </c>
      <c r="I110" s="1">
        <v>1</v>
      </c>
      <c r="J110" s="16">
        <v>340.88</v>
      </c>
      <c r="K110" s="1" t="s">
        <v>64</v>
      </c>
      <c r="L110" s="1" t="s">
        <v>115</v>
      </c>
      <c r="M110" s="1" t="s">
        <v>127</v>
      </c>
      <c r="N110" s="1" t="s">
        <v>118</v>
      </c>
      <c r="O110" s="1" t="s">
        <v>6</v>
      </c>
      <c r="P110" s="4" t="s">
        <v>128</v>
      </c>
      <c r="Q110" s="1" t="s">
        <v>62</v>
      </c>
      <c r="R110" s="1"/>
      <c r="S110" s="1"/>
      <c r="T110" s="1"/>
    </row>
    <row r="111" spans="2:20" ht="43.5" x14ac:dyDescent="0.35">
      <c r="B111" s="32"/>
      <c r="C111" s="32" t="s">
        <v>51</v>
      </c>
      <c r="D111" s="15">
        <v>45174</v>
      </c>
      <c r="E111" s="1"/>
      <c r="F111" s="1"/>
      <c r="G111" s="4" t="s">
        <v>100</v>
      </c>
      <c r="H111" s="4" t="s">
        <v>137</v>
      </c>
      <c r="I111" s="1">
        <v>1</v>
      </c>
      <c r="J111" s="16">
        <v>340.88</v>
      </c>
      <c r="K111" s="1" t="s">
        <v>64</v>
      </c>
      <c r="L111" s="1" t="s">
        <v>110</v>
      </c>
      <c r="M111" s="1" t="s">
        <v>133</v>
      </c>
      <c r="N111" s="1" t="s">
        <v>118</v>
      </c>
      <c r="O111" s="1" t="s">
        <v>6</v>
      </c>
      <c r="P111" s="4" t="s">
        <v>128</v>
      </c>
      <c r="Q111" s="1" t="s">
        <v>62</v>
      </c>
      <c r="R111" s="1"/>
      <c r="S111" s="1"/>
      <c r="T111" s="1"/>
    </row>
    <row r="112" spans="2:20" ht="43.5" x14ac:dyDescent="0.35">
      <c r="B112" s="32"/>
      <c r="C112" s="32" t="s">
        <v>51</v>
      </c>
      <c r="D112" s="15">
        <v>45174</v>
      </c>
      <c r="E112" s="1"/>
      <c r="F112" s="1"/>
      <c r="G112" s="4" t="s">
        <v>100</v>
      </c>
      <c r="H112" s="4" t="s">
        <v>137</v>
      </c>
      <c r="I112" s="1">
        <v>2</v>
      </c>
      <c r="J112" s="16">
        <v>681.76</v>
      </c>
      <c r="K112" s="1" t="s">
        <v>64</v>
      </c>
      <c r="L112" s="1" t="s">
        <v>113</v>
      </c>
      <c r="M112" s="1" t="s">
        <v>134</v>
      </c>
      <c r="N112" s="1" t="s">
        <v>118</v>
      </c>
      <c r="O112" s="1" t="s">
        <v>6</v>
      </c>
      <c r="P112" s="4" t="s">
        <v>128</v>
      </c>
      <c r="Q112" s="1" t="s">
        <v>62</v>
      </c>
      <c r="R112" s="1"/>
      <c r="S112" s="1"/>
      <c r="T112" s="1"/>
    </row>
    <row r="113" spans="2:20" ht="43.5" x14ac:dyDescent="0.35">
      <c r="B113" s="32"/>
      <c r="C113" s="32" t="s">
        <v>51</v>
      </c>
      <c r="D113" s="15">
        <v>45174</v>
      </c>
      <c r="E113" s="1"/>
      <c r="F113" s="1"/>
      <c r="G113" s="4" t="s">
        <v>100</v>
      </c>
      <c r="H113" s="4" t="s">
        <v>137</v>
      </c>
      <c r="I113" s="1">
        <v>2</v>
      </c>
      <c r="J113" s="16">
        <v>681.76</v>
      </c>
      <c r="K113" s="1" t="s">
        <v>64</v>
      </c>
      <c r="L113" s="1" t="s">
        <v>116</v>
      </c>
      <c r="M113" s="4" t="s">
        <v>135</v>
      </c>
      <c r="N113" s="1" t="s">
        <v>118</v>
      </c>
      <c r="O113" s="1" t="s">
        <v>6</v>
      </c>
      <c r="P113" s="4" t="s">
        <v>128</v>
      </c>
      <c r="Q113" s="1" t="s">
        <v>62</v>
      </c>
      <c r="R113" s="1"/>
      <c r="S113" s="1"/>
      <c r="T113" s="1"/>
    </row>
    <row r="114" spans="2:20" x14ac:dyDescent="0.35">
      <c r="B114" s="32"/>
      <c r="C114" s="32" t="s">
        <v>59</v>
      </c>
      <c r="D114" s="15">
        <v>45182</v>
      </c>
      <c r="E114" s="1"/>
      <c r="F114" s="15">
        <v>45180</v>
      </c>
      <c r="G114" s="4"/>
      <c r="H114" s="1"/>
      <c r="I114" s="1"/>
      <c r="J114" s="16"/>
      <c r="K114" s="1"/>
      <c r="L114" s="1"/>
      <c r="M114" s="1"/>
      <c r="N114" s="1"/>
      <c r="O114" s="1"/>
      <c r="P114" s="1"/>
      <c r="Q114" s="1"/>
      <c r="R114" s="1"/>
      <c r="S114" s="1"/>
      <c r="T114" s="1"/>
    </row>
    <row r="115" spans="2:20" x14ac:dyDescent="0.35">
      <c r="B115" s="32"/>
      <c r="C115" s="32"/>
      <c r="D115" s="15"/>
      <c r="E115" s="1"/>
      <c r="F115" s="1"/>
      <c r="G115" s="4"/>
      <c r="H115" s="1"/>
      <c r="I115" s="1"/>
      <c r="J115" s="16"/>
      <c r="K115" s="1"/>
      <c r="L115" s="1"/>
      <c r="M115" s="1"/>
      <c r="N115" s="1"/>
      <c r="O115" s="1"/>
      <c r="P115" s="1"/>
      <c r="Q115" s="1"/>
      <c r="R115" s="1"/>
      <c r="S115" s="1"/>
      <c r="T115" s="1"/>
    </row>
    <row r="116" spans="2:20" x14ac:dyDescent="0.35">
      <c r="B116" s="32"/>
      <c r="C116" s="32" t="s">
        <v>59</v>
      </c>
      <c r="D116" s="15"/>
      <c r="E116" s="1"/>
      <c r="F116" s="1"/>
      <c r="G116" s="4"/>
      <c r="H116" s="1"/>
      <c r="I116" s="1"/>
      <c r="J116" s="16"/>
      <c r="K116" s="1"/>
      <c r="L116" s="1"/>
      <c r="M116" s="1"/>
      <c r="N116" s="1"/>
      <c r="O116" s="1"/>
      <c r="P116" s="1"/>
      <c r="Q116" s="1"/>
      <c r="R116" s="1"/>
      <c r="S116" s="1"/>
      <c r="T116" s="1"/>
    </row>
    <row r="117" spans="2:20" x14ac:dyDescent="0.35">
      <c r="B117" s="32"/>
      <c r="C117" s="32"/>
      <c r="D117" s="15"/>
      <c r="E117" s="1"/>
      <c r="F117" s="1"/>
      <c r="G117" s="4"/>
      <c r="H117" s="1"/>
      <c r="I117" s="1"/>
      <c r="J117" s="16"/>
      <c r="K117" s="1"/>
      <c r="L117" s="1"/>
      <c r="M117" s="1"/>
      <c r="N117" s="1"/>
      <c r="O117" s="1"/>
      <c r="P117" s="1"/>
      <c r="Q117" s="1"/>
      <c r="R117" s="1"/>
      <c r="S117" s="1"/>
      <c r="T117" s="1"/>
    </row>
    <row r="118" spans="2:20" x14ac:dyDescent="0.35">
      <c r="B118" s="32"/>
      <c r="C118" s="32"/>
      <c r="D118" s="15"/>
      <c r="E118" s="1"/>
      <c r="F118" s="1"/>
      <c r="G118" s="4"/>
      <c r="H118" s="1"/>
      <c r="I118" s="1"/>
      <c r="J118" s="16"/>
      <c r="K118" s="1"/>
      <c r="L118" s="1"/>
      <c r="M118" s="1"/>
      <c r="N118" s="1"/>
      <c r="O118" s="1"/>
      <c r="P118" s="1"/>
      <c r="Q118" s="1"/>
      <c r="R118" s="1"/>
      <c r="S118" s="1"/>
      <c r="T118" s="1"/>
    </row>
    <row r="119" spans="2:20" x14ac:dyDescent="0.35">
      <c r="B119" s="32"/>
      <c r="C119" s="32"/>
      <c r="D119" s="15"/>
      <c r="E119" s="1"/>
      <c r="F119" s="1"/>
      <c r="G119" s="4"/>
      <c r="H119" s="1"/>
      <c r="I119" s="1"/>
      <c r="J119" s="16"/>
      <c r="K119" s="1"/>
      <c r="L119" s="1"/>
      <c r="M119" s="1"/>
      <c r="N119" s="1"/>
      <c r="O119" s="1"/>
      <c r="P119" s="1"/>
      <c r="Q119" s="1"/>
      <c r="R119" s="1"/>
      <c r="S119" s="1"/>
      <c r="T119" s="1"/>
    </row>
    <row r="120" spans="2:20" x14ac:dyDescent="0.35">
      <c r="B120" s="32"/>
      <c r="C120" s="32"/>
      <c r="D120" s="15"/>
      <c r="E120" s="1"/>
      <c r="F120" s="1"/>
      <c r="G120" s="4"/>
      <c r="H120" s="1"/>
      <c r="I120" s="1"/>
      <c r="J120" s="16"/>
      <c r="K120" s="1"/>
      <c r="L120" s="1"/>
      <c r="M120" s="1"/>
      <c r="N120" s="1"/>
      <c r="O120" s="1"/>
      <c r="P120" s="1"/>
      <c r="Q120" s="1"/>
      <c r="R120" s="1"/>
      <c r="S120" s="1"/>
      <c r="T120" s="1"/>
    </row>
    <row r="121" spans="2:20" x14ac:dyDescent="0.35">
      <c r="B121" s="32"/>
      <c r="C121" s="32"/>
      <c r="D121" s="15"/>
      <c r="E121" s="1"/>
      <c r="F121" s="1"/>
      <c r="G121" s="4"/>
      <c r="H121" s="1"/>
      <c r="I121" s="1"/>
      <c r="J121" s="16"/>
      <c r="K121" s="1"/>
      <c r="L121" s="1"/>
      <c r="M121" s="1"/>
      <c r="N121" s="1"/>
      <c r="O121" s="1"/>
      <c r="P121" s="1"/>
      <c r="Q121" s="1"/>
      <c r="R121" s="1"/>
      <c r="S121" s="1"/>
      <c r="T121" s="1"/>
    </row>
    <row r="122" spans="2:20" x14ac:dyDescent="0.35">
      <c r="B122" s="32"/>
      <c r="C122" s="32"/>
      <c r="D122" s="15"/>
      <c r="E122" s="1"/>
      <c r="F122" s="1"/>
      <c r="G122" s="4"/>
      <c r="H122" s="1"/>
      <c r="I122" s="1"/>
      <c r="J122" s="16"/>
      <c r="K122" s="1"/>
      <c r="L122" s="1"/>
      <c r="M122" s="1"/>
      <c r="N122" s="1"/>
      <c r="O122" s="1"/>
      <c r="P122" s="1"/>
      <c r="Q122" s="1"/>
      <c r="R122" s="1"/>
      <c r="S122" s="1"/>
      <c r="T122" s="1"/>
    </row>
    <row r="123" spans="2:20" x14ac:dyDescent="0.35">
      <c r="B123" s="32"/>
      <c r="C123" s="32"/>
      <c r="D123" s="15"/>
      <c r="E123" s="1"/>
      <c r="F123" s="1"/>
      <c r="G123" s="4"/>
      <c r="H123" s="1"/>
      <c r="I123" s="1"/>
      <c r="J123" s="16"/>
      <c r="K123" s="1"/>
      <c r="L123" s="1"/>
      <c r="M123" s="1"/>
      <c r="N123" s="1"/>
      <c r="O123" s="1"/>
      <c r="P123" s="1"/>
      <c r="Q123" s="1"/>
      <c r="R123" s="1"/>
      <c r="S123" s="1"/>
      <c r="T123" s="1"/>
    </row>
    <row r="124" spans="2:20" x14ac:dyDescent="0.35">
      <c r="B124" s="32"/>
      <c r="C124" s="32"/>
      <c r="D124" s="15"/>
      <c r="E124" s="1"/>
      <c r="F124" s="1"/>
      <c r="G124" s="4"/>
      <c r="H124" s="1"/>
      <c r="I124" s="1"/>
      <c r="J124" s="16"/>
      <c r="K124" s="1"/>
      <c r="L124" s="1"/>
      <c r="M124" s="1"/>
      <c r="N124" s="1"/>
      <c r="O124" s="1"/>
      <c r="P124" s="1"/>
      <c r="Q124" s="1"/>
      <c r="R124" s="1"/>
      <c r="S124" s="1"/>
      <c r="T124" s="1"/>
    </row>
    <row r="125" spans="2:20" x14ac:dyDescent="0.35">
      <c r="B125" s="32"/>
      <c r="C125" s="32"/>
      <c r="D125" s="15"/>
      <c r="E125" s="1"/>
      <c r="F125" s="1"/>
      <c r="G125" s="4"/>
      <c r="H125" s="1"/>
      <c r="I125" s="1"/>
      <c r="J125" s="16"/>
      <c r="K125" s="1"/>
      <c r="L125" s="1"/>
      <c r="M125" s="1"/>
      <c r="N125" s="1"/>
      <c r="O125" s="1"/>
      <c r="P125" s="1"/>
      <c r="Q125" s="1"/>
      <c r="R125" s="1"/>
      <c r="S125" s="1"/>
      <c r="T125" s="1"/>
    </row>
    <row r="126" spans="2:20" x14ac:dyDescent="0.35">
      <c r="B126" s="32"/>
      <c r="C126" s="32"/>
      <c r="D126" s="15"/>
      <c r="E126" s="1"/>
      <c r="F126" s="1"/>
      <c r="G126" s="4"/>
      <c r="H126" s="1"/>
      <c r="I126" s="1"/>
      <c r="J126" s="16"/>
      <c r="K126" s="1"/>
      <c r="L126" s="1"/>
      <c r="M126" s="1"/>
      <c r="N126" s="1"/>
      <c r="O126" s="1"/>
      <c r="P126" s="1"/>
      <c r="Q126" s="1"/>
      <c r="R126" s="1"/>
      <c r="S126" s="1"/>
      <c r="T126" s="1"/>
    </row>
    <row r="127" spans="2:20" x14ac:dyDescent="0.35">
      <c r="B127" s="32"/>
      <c r="C127" s="32"/>
      <c r="D127" s="15"/>
      <c r="E127" s="1"/>
      <c r="F127" s="1"/>
      <c r="G127" s="4"/>
      <c r="H127" s="1"/>
      <c r="I127" s="1"/>
      <c r="J127" s="16"/>
      <c r="K127" s="1"/>
      <c r="L127" s="1"/>
      <c r="M127" s="1"/>
      <c r="N127" s="1"/>
      <c r="O127" s="1"/>
      <c r="P127" s="1"/>
      <c r="Q127" s="1"/>
      <c r="R127" s="1"/>
      <c r="S127" s="1"/>
      <c r="T127" s="1"/>
    </row>
    <row r="128" spans="2:20" x14ac:dyDescent="0.35">
      <c r="B128" s="32"/>
      <c r="C128" s="32"/>
      <c r="D128" s="15"/>
      <c r="E128" s="1"/>
      <c r="F128" s="1"/>
      <c r="G128" s="4"/>
      <c r="H128" s="1"/>
      <c r="I128" s="1"/>
      <c r="J128" s="16"/>
      <c r="K128" s="1"/>
      <c r="L128" s="1"/>
      <c r="M128" s="1"/>
      <c r="N128" s="1"/>
      <c r="O128" s="1"/>
      <c r="P128" s="1"/>
      <c r="Q128" s="1"/>
      <c r="R128" s="1"/>
      <c r="S128" s="1"/>
      <c r="T128" s="1"/>
    </row>
    <row r="129" spans="2:20" x14ac:dyDescent="0.35">
      <c r="B129" s="32"/>
      <c r="C129" s="32"/>
      <c r="D129" s="15"/>
      <c r="E129" s="1"/>
      <c r="F129" s="1"/>
      <c r="G129" s="4"/>
      <c r="H129" s="1"/>
      <c r="I129" s="1"/>
      <c r="J129" s="16"/>
      <c r="K129" s="1"/>
      <c r="L129" s="1"/>
      <c r="M129" s="1"/>
      <c r="N129" s="1"/>
      <c r="O129" s="1"/>
      <c r="P129" s="1"/>
      <c r="Q129" s="1"/>
      <c r="R129" s="1"/>
      <c r="S129" s="1"/>
      <c r="T129" s="1"/>
    </row>
    <row r="130" spans="2:20" x14ac:dyDescent="0.35">
      <c r="B130" s="32"/>
      <c r="C130" s="32"/>
      <c r="D130" s="15"/>
      <c r="E130" s="1"/>
      <c r="F130" s="1"/>
      <c r="G130" s="4"/>
      <c r="H130" s="1"/>
      <c r="I130" s="1"/>
      <c r="J130" s="16"/>
      <c r="K130" s="1"/>
      <c r="L130" s="1"/>
      <c r="M130" s="1"/>
      <c r="N130" s="1"/>
      <c r="O130" s="1"/>
      <c r="P130" s="1"/>
      <c r="Q130" s="1"/>
      <c r="R130" s="1"/>
      <c r="S130" s="1"/>
      <c r="T130" s="1"/>
    </row>
    <row r="131" spans="2:20" x14ac:dyDescent="0.35">
      <c r="B131" s="32"/>
      <c r="C131" s="32"/>
      <c r="D131" s="15"/>
      <c r="E131" s="1"/>
      <c r="F131" s="1"/>
      <c r="G131" s="4"/>
      <c r="H131" s="1"/>
      <c r="I131" s="1"/>
      <c r="J131" s="16"/>
      <c r="K131" s="1"/>
      <c r="L131" s="1"/>
      <c r="M131" s="1"/>
      <c r="N131" s="1"/>
      <c r="O131" s="1"/>
      <c r="P131" s="1"/>
      <c r="Q131" s="1"/>
      <c r="R131" s="1"/>
      <c r="S131" s="1"/>
      <c r="T131" s="1"/>
    </row>
    <row r="132" spans="2:20" x14ac:dyDescent="0.35">
      <c r="B132" s="32"/>
      <c r="C132" s="32"/>
      <c r="D132" s="15"/>
      <c r="E132" s="1"/>
      <c r="F132" s="1"/>
      <c r="G132" s="4"/>
      <c r="H132" s="1"/>
      <c r="I132" s="1"/>
      <c r="J132" s="16"/>
      <c r="K132" s="1"/>
      <c r="L132" s="1"/>
      <c r="M132" s="1"/>
      <c r="N132" s="1"/>
      <c r="O132" s="1"/>
      <c r="P132" s="1"/>
      <c r="Q132" s="1"/>
      <c r="R132" s="1"/>
      <c r="S132" s="1"/>
      <c r="T132" s="1"/>
    </row>
    <row r="133" spans="2:20" x14ac:dyDescent="0.35">
      <c r="B133" s="32"/>
      <c r="C133" s="32"/>
      <c r="D133" s="15"/>
      <c r="E133" s="1"/>
      <c r="F133" s="1"/>
      <c r="G133" s="4"/>
      <c r="H133" s="1"/>
      <c r="I133" s="1"/>
      <c r="J133" s="16"/>
      <c r="K133" s="1"/>
      <c r="L133" s="1"/>
      <c r="M133" s="1"/>
      <c r="N133" s="1"/>
      <c r="O133" s="1"/>
      <c r="P133" s="1"/>
      <c r="Q133" s="1"/>
      <c r="R133" s="1"/>
      <c r="S133" s="1"/>
      <c r="T133" s="1"/>
    </row>
    <row r="134" spans="2:20" x14ac:dyDescent="0.35">
      <c r="B134" s="32"/>
      <c r="C134" s="32"/>
      <c r="D134" s="15"/>
      <c r="E134" s="1"/>
      <c r="F134" s="1"/>
      <c r="G134" s="4"/>
      <c r="H134" s="1"/>
      <c r="I134" s="1"/>
      <c r="J134" s="16"/>
      <c r="K134" s="1"/>
      <c r="L134" s="1"/>
      <c r="M134" s="1"/>
      <c r="N134" s="1"/>
      <c r="O134" s="1"/>
      <c r="P134" s="1"/>
      <c r="Q134" s="1"/>
      <c r="R134" s="1"/>
      <c r="S134" s="1"/>
      <c r="T134" s="1"/>
    </row>
    <row r="135" spans="2:20" x14ac:dyDescent="0.35">
      <c r="B135" s="32"/>
      <c r="C135" s="32"/>
      <c r="D135" s="15"/>
      <c r="E135" s="1"/>
      <c r="F135" s="1"/>
      <c r="G135" s="4"/>
      <c r="H135" s="1"/>
      <c r="I135" s="1"/>
      <c r="J135" s="16"/>
      <c r="K135" s="1"/>
      <c r="L135" s="1"/>
      <c r="M135" s="1"/>
      <c r="N135" s="1"/>
      <c r="O135" s="1"/>
      <c r="P135" s="1"/>
      <c r="Q135" s="1"/>
      <c r="R135" s="1"/>
      <c r="S135" s="1"/>
      <c r="T135" s="1"/>
    </row>
    <row r="136" spans="2:20" x14ac:dyDescent="0.35">
      <c r="B136" s="32"/>
      <c r="C136" s="32"/>
      <c r="D136" s="15"/>
      <c r="E136" s="1"/>
      <c r="F136" s="1"/>
      <c r="G136" s="4"/>
      <c r="H136" s="1"/>
      <c r="I136" s="1"/>
      <c r="J136" s="16"/>
      <c r="K136" s="1"/>
      <c r="L136" s="1"/>
      <c r="M136" s="1"/>
      <c r="N136" s="1"/>
      <c r="O136" s="1"/>
      <c r="P136" s="1"/>
      <c r="Q136" s="1"/>
      <c r="R136" s="1"/>
      <c r="S136" s="1"/>
      <c r="T136" s="1"/>
    </row>
    <row r="137" spans="2:20" x14ac:dyDescent="0.35">
      <c r="B137" s="32"/>
      <c r="C137" s="32"/>
      <c r="D137" s="15"/>
      <c r="E137" s="1"/>
      <c r="F137" s="1"/>
      <c r="G137" s="4"/>
      <c r="H137" s="1"/>
      <c r="I137" s="1"/>
      <c r="J137" s="16"/>
      <c r="K137" s="1"/>
      <c r="L137" s="1"/>
      <c r="M137" s="1"/>
      <c r="N137" s="1"/>
      <c r="O137" s="1"/>
      <c r="P137" s="1"/>
      <c r="Q137" s="1"/>
      <c r="R137" s="1"/>
      <c r="S137" s="1"/>
      <c r="T137" s="1"/>
    </row>
    <row r="138" spans="2:20" x14ac:dyDescent="0.35">
      <c r="B138" s="32"/>
      <c r="C138" s="32"/>
      <c r="D138" s="15"/>
      <c r="E138" s="1"/>
      <c r="F138" s="1"/>
      <c r="G138" s="4"/>
      <c r="H138" s="1"/>
      <c r="I138" s="1"/>
      <c r="J138" s="16"/>
      <c r="K138" s="1"/>
      <c r="L138" s="1"/>
      <c r="M138" s="1"/>
      <c r="N138" s="1"/>
      <c r="O138" s="1"/>
      <c r="P138" s="1"/>
      <c r="Q138" s="1"/>
      <c r="R138" s="1"/>
      <c r="S138" s="1"/>
      <c r="T138" s="1"/>
    </row>
    <row r="139" spans="2:20" x14ac:dyDescent="0.35">
      <c r="B139" s="32"/>
      <c r="C139" s="32"/>
      <c r="D139" s="15"/>
      <c r="E139" s="1"/>
      <c r="F139" s="1"/>
      <c r="G139" s="4"/>
      <c r="H139" s="1"/>
      <c r="I139" s="1"/>
      <c r="J139" s="16"/>
      <c r="K139" s="1"/>
      <c r="L139" s="1"/>
      <c r="M139" s="1"/>
      <c r="N139" s="1"/>
      <c r="O139" s="1"/>
      <c r="P139" s="1"/>
      <c r="Q139" s="1"/>
      <c r="R139" s="1"/>
      <c r="S139" s="1"/>
      <c r="T139" s="1"/>
    </row>
    <row r="140" spans="2:20" x14ac:dyDescent="0.35">
      <c r="B140" s="32"/>
      <c r="C140" s="32"/>
      <c r="D140" s="15"/>
      <c r="E140" s="1"/>
      <c r="F140" s="1"/>
      <c r="G140" s="4"/>
      <c r="H140" s="1"/>
      <c r="I140" s="1"/>
      <c r="J140" s="16"/>
      <c r="K140" s="1"/>
      <c r="L140" s="1"/>
      <c r="M140" s="1"/>
      <c r="N140" s="1"/>
      <c r="O140" s="1"/>
      <c r="P140" s="1"/>
      <c r="Q140" s="1"/>
      <c r="R140" s="1"/>
      <c r="S140" s="1"/>
      <c r="T140" s="1"/>
    </row>
    <row r="141" spans="2:20" x14ac:dyDescent="0.35">
      <c r="B141" s="32"/>
      <c r="C141" s="32"/>
      <c r="D141" s="15"/>
      <c r="E141" s="1"/>
      <c r="F141" s="1"/>
      <c r="G141" s="4"/>
      <c r="H141" s="1"/>
      <c r="I141" s="1"/>
      <c r="J141" s="16"/>
      <c r="K141" s="1"/>
      <c r="L141" s="1"/>
      <c r="M141" s="1"/>
      <c r="N141" s="1"/>
      <c r="O141" s="1"/>
      <c r="P141" s="1"/>
      <c r="Q141" s="1"/>
      <c r="R141" s="1"/>
      <c r="S141" s="1"/>
      <c r="T141" s="1"/>
    </row>
    <row r="142" spans="2:20" x14ac:dyDescent="0.35">
      <c r="B142" s="32"/>
      <c r="C142" s="32"/>
      <c r="D142" s="15"/>
      <c r="E142" s="1"/>
      <c r="F142" s="1"/>
      <c r="G142" s="4"/>
      <c r="H142" s="1"/>
      <c r="I142" s="1"/>
      <c r="J142" s="16"/>
      <c r="K142" s="1"/>
      <c r="L142" s="1"/>
      <c r="M142" s="1"/>
      <c r="N142" s="1"/>
      <c r="O142" s="1"/>
      <c r="P142" s="1"/>
      <c r="Q142" s="1"/>
      <c r="R142" s="1"/>
      <c r="S142" s="1"/>
      <c r="T142" s="1"/>
    </row>
    <row r="143" spans="2:20" x14ac:dyDescent="0.35">
      <c r="B143" s="32"/>
      <c r="C143" s="32"/>
      <c r="D143" s="15"/>
      <c r="E143" s="1"/>
      <c r="F143" s="1"/>
      <c r="G143" s="4"/>
      <c r="H143" s="1"/>
      <c r="I143" s="1"/>
      <c r="J143" s="16"/>
      <c r="K143" s="1"/>
      <c r="L143" s="1"/>
      <c r="M143" s="1"/>
      <c r="N143" s="1"/>
      <c r="O143" s="1"/>
      <c r="P143" s="1"/>
      <c r="Q143" s="1"/>
      <c r="R143" s="1"/>
      <c r="S143" s="1"/>
      <c r="T143" s="1"/>
    </row>
    <row r="144" spans="2:20" x14ac:dyDescent="0.35">
      <c r="B144" s="32"/>
      <c r="C144" s="32"/>
      <c r="D144" s="15"/>
      <c r="E144" s="1"/>
      <c r="F144" s="1"/>
      <c r="G144" s="4"/>
      <c r="H144" s="1"/>
      <c r="I144" s="1"/>
      <c r="J144" s="16"/>
      <c r="K144" s="1"/>
      <c r="L144" s="1"/>
      <c r="M144" s="1"/>
      <c r="N144" s="1"/>
      <c r="O144" s="1"/>
      <c r="P144" s="1"/>
      <c r="Q144" s="1"/>
      <c r="R144" s="1"/>
      <c r="S144" s="1"/>
      <c r="T144" s="1"/>
    </row>
    <row r="145" spans="2:20" x14ac:dyDescent="0.35">
      <c r="B145" s="32"/>
      <c r="C145" s="32"/>
      <c r="D145" s="15"/>
      <c r="E145" s="1"/>
      <c r="F145" s="1"/>
      <c r="G145" s="4"/>
      <c r="H145" s="1"/>
      <c r="I145" s="1"/>
      <c r="J145" s="16"/>
      <c r="K145" s="1"/>
      <c r="L145" s="1"/>
      <c r="M145" s="1"/>
      <c r="N145" s="1"/>
      <c r="O145" s="1"/>
      <c r="P145" s="1"/>
      <c r="Q145" s="1"/>
      <c r="R145" s="1"/>
      <c r="S145" s="1"/>
      <c r="T145" s="1"/>
    </row>
    <row r="146" spans="2:20" x14ac:dyDescent="0.35">
      <c r="B146" s="32"/>
      <c r="C146" s="32"/>
      <c r="D146" s="15"/>
      <c r="E146" s="1"/>
      <c r="F146" s="1"/>
      <c r="G146" s="4"/>
      <c r="H146" s="1"/>
      <c r="I146" s="1"/>
      <c r="J146" s="16"/>
      <c r="K146" s="1"/>
      <c r="L146" s="1"/>
      <c r="M146" s="1"/>
      <c r="N146" s="1"/>
      <c r="O146" s="1"/>
      <c r="P146" s="1"/>
      <c r="Q146" s="1"/>
      <c r="R146" s="1"/>
      <c r="S146" s="1"/>
      <c r="T146" s="1"/>
    </row>
    <row r="147" spans="2:20" x14ac:dyDescent="0.35">
      <c r="B147" s="32"/>
      <c r="C147" s="32"/>
      <c r="D147" s="15"/>
      <c r="E147" s="1"/>
      <c r="F147" s="1"/>
      <c r="G147" s="4"/>
      <c r="H147" s="1"/>
      <c r="I147" s="1"/>
      <c r="J147" s="16"/>
      <c r="K147" s="1"/>
      <c r="L147" s="1"/>
      <c r="M147" s="1"/>
      <c r="N147" s="1"/>
      <c r="O147" s="1"/>
      <c r="P147" s="1"/>
      <c r="Q147" s="1"/>
      <c r="R147" s="1"/>
      <c r="S147" s="1"/>
      <c r="T147" s="1"/>
    </row>
    <row r="148" spans="2:20" x14ac:dyDescent="0.35">
      <c r="B148" s="32"/>
      <c r="C148" s="32"/>
      <c r="D148" s="15"/>
      <c r="E148" s="1"/>
      <c r="F148" s="1"/>
      <c r="G148" s="4"/>
      <c r="H148" s="1"/>
      <c r="I148" s="1"/>
      <c r="J148" s="16"/>
      <c r="K148" s="1"/>
      <c r="L148" s="1"/>
      <c r="M148" s="1"/>
      <c r="N148" s="1"/>
      <c r="O148" s="1"/>
      <c r="P148" s="1"/>
      <c r="Q148" s="1"/>
      <c r="R148" s="1"/>
      <c r="S148" s="1"/>
      <c r="T148" s="1"/>
    </row>
    <row r="149" spans="2:20" x14ac:dyDescent="0.35">
      <c r="B149" s="32"/>
      <c r="C149" s="32"/>
      <c r="D149" s="15"/>
      <c r="E149" s="1"/>
      <c r="F149" s="1"/>
      <c r="G149" s="4"/>
      <c r="H149" s="1"/>
      <c r="I149" s="1"/>
      <c r="J149" s="16"/>
      <c r="K149" s="1"/>
      <c r="L149" s="1"/>
      <c r="M149" s="1"/>
      <c r="N149" s="1"/>
      <c r="O149" s="1"/>
      <c r="P149" s="1"/>
      <c r="Q149" s="1"/>
      <c r="R149" s="1"/>
      <c r="S149" s="1"/>
      <c r="T149" s="1"/>
    </row>
    <row r="150" spans="2:20" x14ac:dyDescent="0.35">
      <c r="B150" s="32"/>
      <c r="C150" s="32"/>
      <c r="D150" s="15"/>
      <c r="E150" s="1"/>
      <c r="F150" s="1"/>
      <c r="G150" s="4"/>
      <c r="H150" s="1"/>
      <c r="I150" s="1"/>
      <c r="J150" s="16"/>
      <c r="K150" s="1"/>
      <c r="L150" s="1"/>
      <c r="M150" s="1"/>
      <c r="N150" s="1"/>
      <c r="O150" s="1"/>
      <c r="P150" s="1"/>
      <c r="Q150" s="1"/>
      <c r="R150" s="1"/>
      <c r="S150" s="1"/>
      <c r="T150" s="1"/>
    </row>
    <row r="151" spans="2:20" x14ac:dyDescent="0.35">
      <c r="B151" s="32"/>
      <c r="C151" s="32"/>
      <c r="D151" s="15"/>
      <c r="E151" s="1"/>
      <c r="F151" s="1"/>
      <c r="G151" s="4"/>
      <c r="H151" s="1"/>
      <c r="I151" s="1"/>
      <c r="J151" s="16"/>
      <c r="K151" s="1"/>
      <c r="L151" s="1"/>
      <c r="M151" s="1"/>
      <c r="N151" s="1"/>
      <c r="O151" s="1"/>
      <c r="P151" s="1"/>
      <c r="Q151" s="1"/>
      <c r="R151" s="1"/>
      <c r="S151" s="1"/>
      <c r="T151" s="1"/>
    </row>
    <row r="152" spans="2:20" x14ac:dyDescent="0.35">
      <c r="B152" s="32"/>
      <c r="C152" s="32"/>
      <c r="D152" s="15"/>
      <c r="E152" s="1"/>
      <c r="F152" s="1"/>
      <c r="G152" s="4"/>
      <c r="H152" s="1"/>
      <c r="I152" s="1"/>
      <c r="J152" s="16"/>
      <c r="K152" s="1"/>
      <c r="L152" s="1"/>
      <c r="M152" s="1"/>
      <c r="N152" s="1"/>
      <c r="O152" s="1"/>
      <c r="P152" s="1"/>
      <c r="Q152" s="1"/>
      <c r="R152" s="1"/>
      <c r="S152" s="1"/>
      <c r="T152" s="1"/>
    </row>
    <row r="153" spans="2:20" x14ac:dyDescent="0.35">
      <c r="B153" s="32"/>
      <c r="C153" s="32"/>
      <c r="D153" s="15"/>
      <c r="E153" s="1"/>
      <c r="F153" s="1"/>
      <c r="G153" s="4"/>
      <c r="H153" s="1"/>
      <c r="I153" s="1"/>
      <c r="J153" s="16"/>
      <c r="K153" s="1"/>
      <c r="L153" s="1"/>
      <c r="M153" s="1"/>
      <c r="N153" s="1"/>
      <c r="O153" s="1"/>
      <c r="P153" s="1"/>
      <c r="Q153" s="1"/>
      <c r="R153" s="1"/>
      <c r="S153" s="1"/>
      <c r="T153" s="1"/>
    </row>
    <row r="154" spans="2:20" x14ac:dyDescent="0.35">
      <c r="B154" s="32"/>
      <c r="C154" s="32"/>
      <c r="D154" s="15"/>
      <c r="E154" s="1"/>
      <c r="F154" s="1"/>
      <c r="G154" s="4"/>
      <c r="H154" s="1"/>
      <c r="I154" s="1"/>
      <c r="J154" s="16"/>
      <c r="K154" s="1"/>
      <c r="L154" s="1"/>
      <c r="M154" s="1"/>
      <c r="N154" s="1"/>
      <c r="O154" s="1"/>
      <c r="P154" s="1"/>
      <c r="Q154" s="1"/>
      <c r="R154" s="1"/>
      <c r="S154" s="1"/>
      <c r="T154" s="1"/>
    </row>
    <row r="155" spans="2:20" x14ac:dyDescent="0.35">
      <c r="B155" s="32"/>
      <c r="C155" s="32"/>
      <c r="D155" s="15"/>
      <c r="E155" s="1"/>
      <c r="F155" s="1"/>
      <c r="G155" s="4"/>
      <c r="H155" s="1"/>
      <c r="I155" s="1"/>
      <c r="J155" s="16"/>
      <c r="K155" s="1"/>
      <c r="L155" s="1"/>
      <c r="M155" s="1"/>
      <c r="N155" s="1"/>
      <c r="O155" s="1"/>
      <c r="P155" s="1"/>
      <c r="Q155" s="1"/>
      <c r="R155" s="1"/>
      <c r="S155" s="1"/>
      <c r="T155" s="1"/>
    </row>
    <row r="156" spans="2:20" x14ac:dyDescent="0.35">
      <c r="B156" s="32"/>
      <c r="C156" s="32"/>
      <c r="D156" s="15"/>
      <c r="E156" s="1"/>
      <c r="F156" s="1"/>
      <c r="G156" s="4"/>
      <c r="H156" s="1"/>
      <c r="I156" s="1"/>
      <c r="J156" s="16"/>
      <c r="K156" s="1"/>
      <c r="L156" s="1"/>
      <c r="M156" s="1"/>
      <c r="N156" s="1"/>
      <c r="O156" s="1"/>
      <c r="P156" s="1"/>
      <c r="Q156" s="1"/>
      <c r="R156" s="1"/>
      <c r="S156" s="1"/>
      <c r="T156" s="1"/>
    </row>
    <row r="157" spans="2:20" x14ac:dyDescent="0.35">
      <c r="B157" s="32"/>
      <c r="C157" s="32"/>
      <c r="D157" s="15"/>
      <c r="E157" s="1"/>
      <c r="F157" s="1"/>
      <c r="G157" s="4"/>
      <c r="H157" s="1"/>
      <c r="I157" s="1"/>
      <c r="J157" s="16"/>
      <c r="K157" s="1"/>
      <c r="L157" s="1"/>
      <c r="M157" s="1"/>
      <c r="N157" s="1"/>
      <c r="O157" s="1"/>
      <c r="P157" s="1"/>
      <c r="Q157" s="1"/>
      <c r="R157" s="1"/>
      <c r="S157" s="1"/>
      <c r="T157" s="1"/>
    </row>
    <row r="158" spans="2:20" x14ac:dyDescent="0.35">
      <c r="B158" s="32"/>
      <c r="C158" s="32"/>
      <c r="D158" s="15"/>
      <c r="E158" s="1"/>
      <c r="F158" s="1"/>
      <c r="G158" s="4"/>
      <c r="H158" s="1"/>
      <c r="I158" s="1"/>
      <c r="J158" s="16"/>
      <c r="K158" s="1"/>
      <c r="L158" s="1"/>
      <c r="M158" s="1"/>
      <c r="N158" s="1"/>
      <c r="O158" s="1"/>
      <c r="P158" s="1"/>
      <c r="Q158" s="1"/>
      <c r="R158" s="1"/>
      <c r="S158" s="1"/>
      <c r="T158" s="1"/>
    </row>
    <row r="159" spans="2:20" x14ac:dyDescent="0.35">
      <c r="B159" s="32"/>
      <c r="C159" s="32"/>
      <c r="D159" s="15"/>
      <c r="E159" s="1"/>
      <c r="F159" s="1"/>
      <c r="G159" s="4"/>
      <c r="H159" s="1"/>
      <c r="I159" s="1"/>
      <c r="J159" s="16"/>
      <c r="K159" s="1"/>
      <c r="L159" s="1"/>
      <c r="M159" s="1"/>
      <c r="N159" s="1"/>
      <c r="O159" s="1"/>
      <c r="P159" s="1"/>
      <c r="Q159" s="1"/>
      <c r="R159" s="1"/>
      <c r="S159" s="1"/>
      <c r="T159" s="1"/>
    </row>
    <row r="160" spans="2:20" x14ac:dyDescent="0.35">
      <c r="B160" s="32"/>
      <c r="C160" s="32"/>
      <c r="D160" s="15"/>
      <c r="E160" s="1"/>
      <c r="F160" s="1"/>
      <c r="G160" s="4"/>
      <c r="H160" s="1"/>
      <c r="I160" s="1"/>
      <c r="J160" s="16"/>
      <c r="K160" s="1"/>
      <c r="L160" s="1"/>
      <c r="M160" s="1"/>
      <c r="N160" s="1"/>
      <c r="O160" s="1"/>
      <c r="P160" s="1"/>
      <c r="Q160" s="1"/>
      <c r="R160" s="1"/>
      <c r="S160" s="1"/>
      <c r="T160" s="1"/>
    </row>
    <row r="161" spans="2:20" x14ac:dyDescent="0.35">
      <c r="B161" s="32"/>
      <c r="C161" s="32"/>
      <c r="D161" s="15"/>
      <c r="E161" s="1"/>
      <c r="F161" s="1"/>
      <c r="G161" s="4"/>
      <c r="H161" s="1"/>
      <c r="I161" s="1"/>
      <c r="J161" s="16"/>
      <c r="K161" s="1"/>
      <c r="L161" s="1"/>
      <c r="M161" s="1"/>
      <c r="N161" s="1"/>
      <c r="O161" s="1"/>
      <c r="P161" s="1"/>
      <c r="Q161" s="1"/>
      <c r="R161" s="1"/>
      <c r="S161" s="1"/>
      <c r="T161" s="1"/>
    </row>
    <row r="162" spans="2:20" x14ac:dyDescent="0.35">
      <c r="B162" s="32"/>
      <c r="C162" s="32"/>
      <c r="D162" s="15"/>
      <c r="E162" s="1"/>
      <c r="F162" s="1"/>
      <c r="G162" s="4"/>
      <c r="H162" s="1"/>
      <c r="I162" s="1"/>
      <c r="J162" s="16"/>
      <c r="K162" s="1"/>
      <c r="L162" s="1"/>
      <c r="M162" s="1"/>
      <c r="N162" s="1"/>
      <c r="O162" s="1"/>
      <c r="P162" s="1"/>
      <c r="Q162" s="1"/>
      <c r="R162" s="1"/>
      <c r="S162" s="1"/>
      <c r="T162" s="1"/>
    </row>
    <row r="163" spans="2:20" x14ac:dyDescent="0.35">
      <c r="B163" s="32"/>
      <c r="C163" s="32"/>
      <c r="D163" s="15"/>
      <c r="E163" s="1"/>
      <c r="F163" s="1"/>
      <c r="G163" s="4"/>
      <c r="H163" s="1"/>
      <c r="I163" s="1"/>
      <c r="J163" s="16"/>
      <c r="K163" s="1"/>
      <c r="L163" s="1"/>
      <c r="M163" s="1"/>
      <c r="N163" s="1"/>
      <c r="O163" s="1"/>
      <c r="P163" s="1"/>
      <c r="Q163" s="1"/>
      <c r="R163" s="1"/>
      <c r="S163" s="1"/>
      <c r="T163" s="1"/>
    </row>
    <row r="164" spans="2:20" x14ac:dyDescent="0.35">
      <c r="B164" s="32"/>
      <c r="C164" s="32"/>
      <c r="D164" s="15"/>
      <c r="E164" s="1"/>
      <c r="F164" s="1"/>
      <c r="G164" s="4"/>
      <c r="H164" s="1"/>
      <c r="I164" s="1"/>
      <c r="J164" s="16"/>
      <c r="K164" s="1"/>
      <c r="L164" s="1"/>
      <c r="M164" s="1"/>
      <c r="N164" s="1"/>
      <c r="O164" s="1"/>
      <c r="P164" s="1"/>
      <c r="Q164" s="1"/>
      <c r="R164" s="1"/>
      <c r="S164" s="1"/>
      <c r="T164" s="1"/>
    </row>
    <row r="165" spans="2:20" x14ac:dyDescent="0.35">
      <c r="B165" s="32"/>
      <c r="C165" s="32"/>
      <c r="D165" s="15"/>
      <c r="E165" s="1"/>
      <c r="F165" s="1"/>
      <c r="G165" s="4"/>
      <c r="H165" s="1"/>
      <c r="I165" s="1"/>
      <c r="J165" s="16"/>
      <c r="K165" s="1"/>
      <c r="L165" s="1"/>
      <c r="M165" s="1"/>
      <c r="N165" s="1"/>
      <c r="O165" s="1"/>
      <c r="P165" s="1"/>
      <c r="Q165" s="1"/>
      <c r="R165" s="1"/>
      <c r="S165" s="1"/>
      <c r="T165" s="1"/>
    </row>
    <row r="166" spans="2:20" x14ac:dyDescent="0.35">
      <c r="B166" s="32"/>
      <c r="C166" s="32"/>
      <c r="D166" s="15"/>
      <c r="E166" s="1"/>
      <c r="F166" s="1"/>
      <c r="G166" s="4"/>
      <c r="H166" s="1"/>
      <c r="I166" s="1"/>
      <c r="J166" s="16"/>
      <c r="K166" s="1"/>
      <c r="L166" s="1"/>
      <c r="M166" s="1"/>
      <c r="N166" s="1"/>
      <c r="O166" s="1"/>
      <c r="P166" s="1"/>
      <c r="Q166" s="1"/>
      <c r="R166" s="1"/>
      <c r="S166" s="1"/>
      <c r="T166" s="1"/>
    </row>
    <row r="167" spans="2:20" x14ac:dyDescent="0.35">
      <c r="B167" s="32"/>
      <c r="C167" s="32"/>
      <c r="D167" s="15"/>
      <c r="E167" s="1"/>
      <c r="F167" s="1"/>
      <c r="G167" s="4"/>
      <c r="H167" s="1"/>
      <c r="I167" s="1"/>
      <c r="J167" s="16"/>
      <c r="K167" s="1"/>
      <c r="L167" s="1"/>
      <c r="M167" s="1"/>
      <c r="N167" s="1"/>
      <c r="O167" s="1"/>
      <c r="P167" s="1"/>
      <c r="Q167" s="1"/>
      <c r="R167" s="1"/>
      <c r="S167" s="1"/>
      <c r="T167" s="1"/>
    </row>
    <row r="168" spans="2:20" x14ac:dyDescent="0.35">
      <c r="B168" s="32"/>
      <c r="C168" s="32"/>
      <c r="D168" s="15"/>
      <c r="E168" s="1"/>
      <c r="F168" s="1"/>
      <c r="G168" s="4"/>
      <c r="H168" s="1"/>
      <c r="I168" s="1"/>
      <c r="J168" s="16"/>
      <c r="K168" s="1"/>
      <c r="L168" s="1"/>
      <c r="M168" s="1"/>
      <c r="N168" s="1"/>
      <c r="O168" s="1"/>
      <c r="P168" s="1"/>
      <c r="Q168" s="1"/>
      <c r="R168" s="1"/>
      <c r="S168" s="1"/>
      <c r="T168" s="1"/>
    </row>
    <row r="169" spans="2:20" x14ac:dyDescent="0.35">
      <c r="B169" s="32"/>
      <c r="C169" s="32"/>
      <c r="D169" s="15"/>
      <c r="E169" s="1"/>
      <c r="F169" s="1"/>
      <c r="G169" s="4"/>
      <c r="H169" s="1"/>
      <c r="I169" s="1"/>
      <c r="J169" s="16"/>
      <c r="K169" s="1"/>
      <c r="L169" s="1"/>
      <c r="M169" s="1"/>
      <c r="N169" s="1"/>
      <c r="O169" s="1"/>
      <c r="P169" s="1"/>
      <c r="Q169" s="1"/>
      <c r="R169" s="1"/>
      <c r="S169" s="1"/>
      <c r="T169" s="1"/>
    </row>
    <row r="170" spans="2:20" x14ac:dyDescent="0.35">
      <c r="B170" s="32"/>
      <c r="C170" s="32"/>
      <c r="D170" s="15"/>
      <c r="E170" s="1"/>
      <c r="F170" s="1"/>
      <c r="G170" s="4"/>
      <c r="H170" s="1"/>
      <c r="I170" s="1"/>
      <c r="J170" s="16"/>
      <c r="K170" s="1"/>
      <c r="L170" s="1"/>
      <c r="M170" s="1"/>
      <c r="N170" s="1"/>
      <c r="O170" s="1"/>
      <c r="P170" s="1"/>
      <c r="Q170" s="1"/>
      <c r="R170" s="1"/>
      <c r="S170" s="1"/>
      <c r="T170" s="1"/>
    </row>
    <row r="171" spans="2:20" x14ac:dyDescent="0.35">
      <c r="B171" s="32"/>
      <c r="C171" s="32"/>
      <c r="D171" s="15"/>
      <c r="E171" s="1"/>
      <c r="F171" s="1"/>
      <c r="G171" s="4"/>
      <c r="H171" s="1"/>
      <c r="I171" s="1"/>
      <c r="J171" s="16"/>
      <c r="K171" s="1"/>
      <c r="L171" s="1"/>
      <c r="M171" s="1"/>
      <c r="N171" s="1"/>
      <c r="O171" s="1"/>
      <c r="P171" s="1"/>
      <c r="Q171" s="1"/>
      <c r="R171" s="1"/>
      <c r="S171" s="1"/>
      <c r="T171" s="1"/>
    </row>
    <row r="172" spans="2:20" x14ac:dyDescent="0.35">
      <c r="B172" s="32"/>
      <c r="C172" s="32"/>
      <c r="D172" s="15"/>
      <c r="E172" s="1"/>
      <c r="F172" s="1"/>
      <c r="G172" s="4"/>
      <c r="H172" s="1"/>
      <c r="I172" s="1"/>
      <c r="J172" s="16"/>
      <c r="K172" s="1"/>
      <c r="L172" s="1"/>
      <c r="M172" s="1"/>
      <c r="N172" s="1"/>
      <c r="O172" s="1"/>
      <c r="P172" s="1"/>
      <c r="Q172" s="1"/>
      <c r="R172" s="1"/>
      <c r="S172" s="1"/>
      <c r="T172" s="1"/>
    </row>
    <row r="173" spans="2:20" x14ac:dyDescent="0.35">
      <c r="B173" s="32"/>
      <c r="C173" s="32"/>
      <c r="D173" s="15"/>
      <c r="E173" s="1"/>
      <c r="F173" s="1"/>
      <c r="G173" s="4"/>
      <c r="H173" s="1"/>
      <c r="I173" s="1"/>
      <c r="J173" s="16"/>
      <c r="K173" s="1"/>
      <c r="L173" s="1"/>
      <c r="M173" s="1"/>
      <c r="N173" s="1"/>
      <c r="O173" s="1"/>
      <c r="P173" s="1"/>
      <c r="Q173" s="1"/>
      <c r="R173" s="1"/>
      <c r="S173" s="1"/>
      <c r="T173" s="1"/>
    </row>
    <row r="174" spans="2:20" x14ac:dyDescent="0.35">
      <c r="B174" s="32"/>
      <c r="C174" s="32"/>
      <c r="D174" s="15"/>
      <c r="E174" s="1"/>
      <c r="F174" s="1"/>
      <c r="G174" s="4"/>
      <c r="H174" s="1"/>
      <c r="I174" s="1"/>
      <c r="J174" s="16"/>
      <c r="K174" s="1"/>
      <c r="L174" s="1"/>
      <c r="M174" s="1"/>
      <c r="N174" s="1"/>
      <c r="O174" s="1"/>
      <c r="P174" s="1"/>
      <c r="Q174" s="1"/>
      <c r="R174" s="1"/>
      <c r="S174" s="1"/>
      <c r="T174" s="1"/>
    </row>
    <row r="175" spans="2:20" x14ac:dyDescent="0.35">
      <c r="B175" s="32"/>
      <c r="C175" s="32"/>
      <c r="D175" s="15"/>
      <c r="E175" s="1"/>
      <c r="F175" s="1"/>
      <c r="G175" s="4"/>
      <c r="H175" s="1"/>
      <c r="I175" s="1"/>
      <c r="J175" s="16"/>
      <c r="K175" s="1"/>
      <c r="L175" s="1"/>
      <c r="M175" s="1"/>
      <c r="N175" s="1"/>
      <c r="O175" s="1"/>
      <c r="P175" s="1"/>
      <c r="Q175" s="1"/>
      <c r="R175" s="1"/>
      <c r="S175" s="1"/>
      <c r="T175" s="1"/>
    </row>
    <row r="176" spans="2:20" x14ac:dyDescent="0.35">
      <c r="B176" s="32"/>
      <c r="C176" s="32"/>
      <c r="D176" s="15"/>
      <c r="E176" s="1"/>
      <c r="F176" s="1"/>
      <c r="G176" s="4"/>
      <c r="H176" s="1"/>
      <c r="I176" s="1"/>
      <c r="J176" s="16"/>
      <c r="K176" s="1"/>
      <c r="L176" s="1"/>
      <c r="M176" s="1"/>
      <c r="N176" s="1"/>
      <c r="O176" s="1"/>
      <c r="P176" s="1"/>
      <c r="Q176" s="1"/>
      <c r="R176" s="1"/>
      <c r="S176" s="1"/>
      <c r="T176" s="1"/>
    </row>
    <row r="177" spans="2:20" x14ac:dyDescent="0.35">
      <c r="B177" s="32"/>
      <c r="C177" s="32"/>
      <c r="D177" s="15"/>
      <c r="E177" s="1"/>
      <c r="F177" s="1"/>
      <c r="G177" s="4"/>
      <c r="H177" s="1"/>
      <c r="I177" s="1"/>
      <c r="J177" s="16"/>
      <c r="K177" s="1"/>
      <c r="L177" s="1"/>
      <c r="M177" s="1"/>
      <c r="N177" s="1"/>
      <c r="O177" s="1"/>
      <c r="P177" s="1"/>
      <c r="Q177" s="1"/>
      <c r="R177" s="1"/>
      <c r="S177" s="1"/>
      <c r="T177" s="1"/>
    </row>
    <row r="178" spans="2:20" x14ac:dyDescent="0.35">
      <c r="B178" s="32"/>
      <c r="C178" s="32"/>
      <c r="D178" s="15"/>
      <c r="E178" s="1"/>
      <c r="F178" s="1"/>
      <c r="G178" s="4"/>
      <c r="H178" s="1"/>
      <c r="I178" s="1"/>
      <c r="J178" s="16"/>
      <c r="K178" s="1"/>
      <c r="L178" s="1"/>
      <c r="M178" s="1"/>
      <c r="N178" s="1"/>
      <c r="O178" s="1"/>
      <c r="P178" s="1"/>
      <c r="Q178" s="1"/>
      <c r="R178" s="1"/>
      <c r="S178" s="1"/>
      <c r="T178" s="1"/>
    </row>
    <row r="179" spans="2:20" x14ac:dyDescent="0.35">
      <c r="B179" s="32"/>
      <c r="C179" s="32"/>
      <c r="D179" s="15"/>
      <c r="E179" s="1"/>
      <c r="F179" s="1"/>
      <c r="G179" s="4"/>
      <c r="H179" s="1"/>
      <c r="I179" s="1"/>
      <c r="J179" s="16"/>
      <c r="K179" s="1"/>
      <c r="L179" s="1"/>
      <c r="M179" s="1"/>
      <c r="N179" s="1"/>
      <c r="O179" s="1"/>
      <c r="P179" s="1"/>
      <c r="Q179" s="1"/>
      <c r="R179" s="1"/>
      <c r="S179" s="1"/>
      <c r="T179" s="1"/>
    </row>
    <row r="180" spans="2:20" x14ac:dyDescent="0.35">
      <c r="B180" s="32"/>
      <c r="C180" s="32"/>
      <c r="D180" s="15"/>
      <c r="E180" s="1"/>
      <c r="F180" s="1"/>
      <c r="G180" s="4"/>
      <c r="H180" s="1"/>
      <c r="I180" s="1"/>
      <c r="J180" s="16"/>
      <c r="K180" s="1"/>
      <c r="L180" s="1"/>
      <c r="M180" s="1"/>
      <c r="N180" s="1"/>
      <c r="O180" s="1"/>
      <c r="P180" s="1"/>
      <c r="Q180" s="1"/>
      <c r="R180" s="1"/>
      <c r="S180" s="1"/>
      <c r="T180" s="1"/>
    </row>
    <row r="181" spans="2:20" x14ac:dyDescent="0.35">
      <c r="B181" s="32"/>
      <c r="C181" s="32"/>
      <c r="D181" s="15"/>
      <c r="E181" s="1"/>
      <c r="F181" s="1"/>
      <c r="G181" s="4"/>
      <c r="H181" s="1"/>
      <c r="I181" s="1"/>
      <c r="J181" s="16"/>
      <c r="K181" s="1"/>
      <c r="L181" s="1"/>
      <c r="M181" s="1"/>
      <c r="N181" s="1"/>
      <c r="O181" s="1"/>
      <c r="P181" s="1"/>
      <c r="Q181" s="1"/>
      <c r="R181" s="1"/>
      <c r="S181" s="1"/>
      <c r="T181" s="1"/>
    </row>
    <row r="182" spans="2:20" x14ac:dyDescent="0.35">
      <c r="B182" s="32"/>
      <c r="C182" s="32"/>
      <c r="D182" s="15"/>
      <c r="E182" s="1"/>
      <c r="F182" s="1"/>
      <c r="G182" s="4"/>
      <c r="H182" s="1"/>
      <c r="I182" s="1"/>
      <c r="J182" s="16"/>
      <c r="K182" s="1"/>
      <c r="L182" s="1"/>
      <c r="M182" s="1"/>
      <c r="N182" s="1"/>
      <c r="O182" s="1"/>
      <c r="P182" s="1"/>
      <c r="Q182" s="1"/>
      <c r="R182" s="1"/>
      <c r="S182" s="1"/>
      <c r="T182" s="1"/>
    </row>
    <row r="183" spans="2:20" x14ac:dyDescent="0.35">
      <c r="B183" s="32"/>
      <c r="C183" s="32"/>
      <c r="D183" s="15"/>
      <c r="E183" s="1"/>
      <c r="F183" s="1"/>
      <c r="G183" s="4"/>
      <c r="H183" s="1"/>
      <c r="I183" s="1"/>
      <c r="J183" s="16"/>
      <c r="K183" s="1"/>
      <c r="L183" s="1"/>
      <c r="M183" s="1"/>
      <c r="N183" s="1"/>
      <c r="O183" s="1"/>
      <c r="P183" s="1"/>
      <c r="Q183" s="1"/>
      <c r="R183" s="1"/>
      <c r="S183" s="1"/>
      <c r="T183" s="1"/>
    </row>
    <row r="184" spans="2:20" x14ac:dyDescent="0.35">
      <c r="B184" s="32"/>
      <c r="C184" s="32"/>
      <c r="D184" s="15"/>
      <c r="E184" s="1"/>
      <c r="F184" s="1"/>
      <c r="G184" s="4"/>
      <c r="H184" s="1"/>
      <c r="I184" s="1"/>
      <c r="J184" s="16"/>
      <c r="K184" s="1"/>
      <c r="L184" s="1"/>
      <c r="M184" s="1"/>
      <c r="N184" s="1"/>
      <c r="O184" s="1"/>
      <c r="P184" s="1"/>
      <c r="Q184" s="1"/>
      <c r="R184" s="1"/>
      <c r="S184" s="1"/>
      <c r="T184" s="1"/>
    </row>
    <row r="185" spans="2:20" x14ac:dyDescent="0.35">
      <c r="B185" s="32"/>
      <c r="C185" s="32"/>
      <c r="D185" s="15"/>
      <c r="E185" s="1"/>
      <c r="F185" s="1"/>
      <c r="G185" s="4"/>
      <c r="H185" s="1"/>
      <c r="I185" s="1"/>
      <c r="J185" s="16"/>
      <c r="K185" s="1"/>
      <c r="L185" s="1"/>
      <c r="M185" s="1"/>
      <c r="N185" s="1"/>
      <c r="O185" s="1"/>
      <c r="P185" s="1"/>
      <c r="Q185" s="1"/>
      <c r="R185" s="1"/>
      <c r="S185" s="1"/>
      <c r="T185" s="1"/>
    </row>
    <row r="186" spans="2:20" x14ac:dyDescent="0.35">
      <c r="B186" s="32"/>
      <c r="C186" s="32"/>
      <c r="D186" s="15"/>
      <c r="E186" s="1"/>
      <c r="F186" s="1"/>
      <c r="G186" s="4"/>
      <c r="H186" s="1"/>
      <c r="I186" s="1"/>
      <c r="J186" s="16"/>
      <c r="K186" s="1"/>
      <c r="L186" s="1"/>
      <c r="M186" s="1"/>
      <c r="N186" s="1"/>
      <c r="O186" s="1"/>
      <c r="P186" s="1"/>
      <c r="Q186" s="1"/>
      <c r="R186" s="1"/>
      <c r="S186" s="1"/>
      <c r="T186" s="1"/>
    </row>
    <row r="187" spans="2:20" x14ac:dyDescent="0.35">
      <c r="B187" s="32"/>
      <c r="C187" s="32"/>
      <c r="D187" s="15"/>
      <c r="E187" s="1"/>
      <c r="F187" s="1"/>
      <c r="G187" s="4"/>
      <c r="H187" s="1"/>
      <c r="I187" s="1"/>
      <c r="J187" s="16"/>
      <c r="K187" s="1"/>
      <c r="L187" s="1"/>
      <c r="M187" s="1"/>
      <c r="N187" s="1"/>
      <c r="O187" s="1"/>
      <c r="P187" s="1"/>
      <c r="Q187" s="1"/>
      <c r="R187" s="1"/>
      <c r="S187" s="1"/>
      <c r="T187" s="1"/>
    </row>
    <row r="188" spans="2:20" x14ac:dyDescent="0.35">
      <c r="B188" s="32"/>
      <c r="C188" s="32"/>
      <c r="D188" s="15"/>
      <c r="E188" s="1"/>
      <c r="F188" s="1"/>
      <c r="G188" s="4"/>
      <c r="H188" s="1"/>
      <c r="I188" s="1"/>
      <c r="J188" s="16"/>
      <c r="K188" s="1"/>
      <c r="L188" s="1"/>
      <c r="M188" s="1"/>
      <c r="N188" s="1"/>
      <c r="O188" s="1"/>
      <c r="P188" s="1"/>
      <c r="Q188" s="1"/>
      <c r="R188" s="1"/>
      <c r="S188" s="1"/>
      <c r="T188" s="1"/>
    </row>
    <row r="189" spans="2:20" x14ac:dyDescent="0.35">
      <c r="B189" s="32"/>
      <c r="C189" s="32"/>
      <c r="D189" s="15"/>
      <c r="E189" s="1"/>
      <c r="F189" s="1"/>
      <c r="G189" s="4"/>
      <c r="H189" s="1"/>
      <c r="I189" s="1"/>
      <c r="J189" s="16"/>
      <c r="K189" s="1"/>
      <c r="L189" s="1"/>
      <c r="M189" s="1"/>
      <c r="N189" s="1"/>
      <c r="O189" s="1"/>
      <c r="P189" s="1"/>
      <c r="Q189" s="1"/>
      <c r="R189" s="1"/>
      <c r="S189" s="1"/>
      <c r="T189" s="1"/>
    </row>
    <row r="190" spans="2:20" x14ac:dyDescent="0.35">
      <c r="B190" s="32"/>
      <c r="C190" s="32"/>
      <c r="D190" s="15"/>
      <c r="E190" s="1"/>
      <c r="F190" s="1"/>
      <c r="G190" s="4"/>
      <c r="H190" s="1"/>
      <c r="I190" s="1"/>
      <c r="J190" s="16"/>
      <c r="K190" s="1"/>
      <c r="L190" s="1"/>
      <c r="M190" s="1"/>
      <c r="N190" s="1"/>
      <c r="O190" s="1"/>
      <c r="P190" s="1"/>
      <c r="Q190" s="1"/>
      <c r="R190" s="1"/>
      <c r="S190" s="1"/>
      <c r="T190" s="1"/>
    </row>
    <row r="191" spans="2:20" x14ac:dyDescent="0.35">
      <c r="B191" s="32"/>
      <c r="C191" s="32"/>
      <c r="D191" s="15"/>
      <c r="E191" s="1"/>
      <c r="F191" s="1"/>
      <c r="G191" s="4"/>
      <c r="H191" s="1"/>
      <c r="I191" s="1"/>
      <c r="J191" s="16"/>
      <c r="K191" s="1"/>
      <c r="L191" s="1"/>
      <c r="M191" s="1"/>
      <c r="N191" s="1"/>
      <c r="O191" s="1"/>
      <c r="P191" s="1"/>
      <c r="Q191" s="1"/>
      <c r="R191" s="1"/>
      <c r="S191" s="1"/>
      <c r="T191" s="1"/>
    </row>
    <row r="192" spans="2:20" x14ac:dyDescent="0.35">
      <c r="B192" s="32"/>
      <c r="C192" s="32"/>
      <c r="D192" s="15"/>
      <c r="E192" s="1"/>
      <c r="F192" s="1"/>
      <c r="G192" s="4"/>
      <c r="H192" s="1"/>
      <c r="I192" s="1"/>
      <c r="J192" s="16"/>
      <c r="K192" s="1"/>
      <c r="L192" s="1"/>
      <c r="M192" s="1"/>
      <c r="N192" s="1"/>
      <c r="O192" s="1"/>
      <c r="P192" s="1"/>
      <c r="Q192" s="1"/>
      <c r="R192" s="1"/>
      <c r="S192" s="1"/>
      <c r="T192" s="1"/>
    </row>
    <row r="193" spans="2:20" x14ac:dyDescent="0.35">
      <c r="B193" s="32"/>
      <c r="C193" s="32"/>
      <c r="D193" s="15"/>
      <c r="E193" s="1"/>
      <c r="F193" s="1"/>
      <c r="G193" s="4"/>
      <c r="H193" s="1"/>
      <c r="I193" s="1"/>
      <c r="J193" s="16"/>
      <c r="K193" s="1"/>
      <c r="L193" s="1"/>
      <c r="M193" s="1"/>
      <c r="N193" s="1"/>
      <c r="O193" s="1"/>
      <c r="P193" s="1"/>
      <c r="Q193" s="1"/>
      <c r="R193" s="1"/>
      <c r="S193" s="1"/>
      <c r="T193" s="1"/>
    </row>
    <row r="194" spans="2:20" x14ac:dyDescent="0.35">
      <c r="B194" s="32"/>
      <c r="C194" s="32"/>
      <c r="D194" s="15"/>
      <c r="E194" s="1"/>
      <c r="F194" s="1"/>
      <c r="G194" s="4"/>
      <c r="H194" s="1"/>
      <c r="I194" s="1"/>
      <c r="J194" s="16"/>
      <c r="K194" s="1"/>
      <c r="L194" s="1"/>
      <c r="M194" s="1"/>
      <c r="N194" s="1"/>
      <c r="O194" s="1"/>
      <c r="P194" s="1"/>
      <c r="Q194" s="1"/>
      <c r="R194" s="1"/>
      <c r="S194" s="1"/>
      <c r="T194" s="1"/>
    </row>
    <row r="195" spans="2:20" x14ac:dyDescent="0.35">
      <c r="B195" s="32"/>
      <c r="C195" s="32"/>
      <c r="D195" s="15"/>
      <c r="E195" s="1"/>
      <c r="F195" s="1"/>
      <c r="G195" s="4"/>
      <c r="H195" s="1"/>
      <c r="I195" s="1"/>
      <c r="J195" s="16"/>
      <c r="K195" s="1"/>
      <c r="L195" s="1"/>
      <c r="M195" s="1"/>
      <c r="N195" s="1"/>
      <c r="O195" s="1"/>
      <c r="P195" s="1"/>
      <c r="Q195" s="1"/>
      <c r="R195" s="1"/>
      <c r="S195" s="1"/>
      <c r="T195" s="1"/>
    </row>
    <row r="196" spans="2:20" x14ac:dyDescent="0.35">
      <c r="B196" s="32"/>
      <c r="C196" s="32"/>
      <c r="D196" s="15"/>
      <c r="E196" s="1"/>
      <c r="F196" s="1"/>
      <c r="G196" s="4"/>
      <c r="H196" s="1"/>
      <c r="I196" s="1"/>
      <c r="J196" s="16"/>
      <c r="K196" s="1"/>
      <c r="L196" s="1"/>
      <c r="M196" s="1"/>
      <c r="N196" s="1"/>
      <c r="O196" s="1"/>
      <c r="P196" s="1"/>
      <c r="Q196" s="1"/>
      <c r="R196" s="1"/>
      <c r="S196" s="1"/>
      <c r="T196" s="1"/>
    </row>
    <row r="197" spans="2:20" x14ac:dyDescent="0.35">
      <c r="B197" s="32"/>
      <c r="C197" s="32"/>
      <c r="D197" s="15"/>
      <c r="E197" s="1"/>
      <c r="F197" s="1"/>
      <c r="G197" s="4"/>
      <c r="H197" s="1"/>
      <c r="I197" s="1"/>
      <c r="J197" s="16"/>
      <c r="K197" s="1"/>
      <c r="L197" s="1"/>
      <c r="M197" s="1"/>
      <c r="N197" s="1"/>
      <c r="O197" s="1"/>
      <c r="P197" s="1"/>
      <c r="Q197" s="1"/>
      <c r="R197" s="1"/>
      <c r="S197" s="1"/>
      <c r="T197" s="1"/>
    </row>
    <row r="198" spans="2:20" x14ac:dyDescent="0.35">
      <c r="B198" s="32"/>
      <c r="C198" s="32"/>
      <c r="D198" s="15"/>
      <c r="E198" s="1"/>
      <c r="F198" s="1"/>
      <c r="G198" s="4"/>
      <c r="H198" s="1"/>
      <c r="I198" s="1"/>
      <c r="J198" s="16"/>
      <c r="K198" s="1"/>
      <c r="L198" s="1"/>
      <c r="M198" s="1"/>
      <c r="N198" s="1"/>
      <c r="O198" s="1"/>
      <c r="P198" s="1"/>
      <c r="Q198" s="1"/>
      <c r="R198" s="1"/>
      <c r="S198" s="1"/>
      <c r="T198" s="1"/>
    </row>
    <row r="199" spans="2:20" x14ac:dyDescent="0.35">
      <c r="B199" s="32"/>
      <c r="C199" s="32"/>
      <c r="D199" s="15"/>
      <c r="E199" s="1"/>
      <c r="F199" s="1"/>
      <c r="G199" s="4"/>
      <c r="H199" s="1"/>
      <c r="I199" s="1"/>
      <c r="J199" s="16"/>
      <c r="K199" s="1"/>
      <c r="L199" s="1"/>
      <c r="M199" s="1"/>
      <c r="N199" s="1"/>
      <c r="O199" s="1"/>
      <c r="P199" s="1"/>
      <c r="Q199" s="1"/>
      <c r="R199" s="1"/>
      <c r="S199" s="1"/>
      <c r="T199" s="1"/>
    </row>
    <row r="200" spans="2:20" x14ac:dyDescent="0.35">
      <c r="B200" s="32"/>
      <c r="C200" s="32"/>
      <c r="D200" s="15"/>
      <c r="E200" s="1"/>
      <c r="F200" s="1"/>
      <c r="G200" s="4"/>
      <c r="H200" s="1"/>
      <c r="I200" s="1"/>
      <c r="J200" s="16"/>
      <c r="K200" s="1"/>
      <c r="L200" s="1"/>
      <c r="M200" s="1"/>
      <c r="N200" s="1"/>
      <c r="O200" s="1"/>
      <c r="P200" s="1"/>
      <c r="Q200" s="1"/>
      <c r="R200" s="1"/>
      <c r="S200" s="1"/>
      <c r="T200" s="1"/>
    </row>
    <row r="201" spans="2:20" x14ac:dyDescent="0.35">
      <c r="B201" s="32"/>
      <c r="C201" s="32"/>
      <c r="D201" s="15"/>
      <c r="E201" s="1"/>
      <c r="F201" s="1"/>
      <c r="G201" s="4"/>
      <c r="H201" s="1"/>
      <c r="I201" s="1"/>
      <c r="J201" s="16"/>
      <c r="K201" s="1"/>
      <c r="L201" s="1"/>
      <c r="M201" s="1"/>
      <c r="N201" s="1"/>
      <c r="O201" s="1"/>
      <c r="P201" s="1"/>
      <c r="Q201" s="1"/>
      <c r="R201" s="1"/>
      <c r="S201" s="1"/>
      <c r="T201" s="1"/>
    </row>
    <row r="202" spans="2:20" x14ac:dyDescent="0.35">
      <c r="B202" s="32"/>
      <c r="C202" s="32"/>
      <c r="D202" s="15"/>
      <c r="E202" s="1"/>
      <c r="F202" s="1"/>
      <c r="G202" s="4"/>
      <c r="H202" s="1"/>
      <c r="I202" s="1"/>
      <c r="J202" s="16"/>
      <c r="K202" s="1"/>
      <c r="L202" s="1"/>
      <c r="M202" s="1"/>
      <c r="N202" s="1"/>
      <c r="O202" s="1"/>
      <c r="P202" s="1"/>
      <c r="Q202" s="1"/>
      <c r="R202" s="1"/>
      <c r="S202" s="1"/>
      <c r="T202" s="1"/>
    </row>
    <row r="203" spans="2:20" x14ac:dyDescent="0.35">
      <c r="B203" s="32"/>
      <c r="C203" s="32"/>
      <c r="D203" s="15"/>
      <c r="E203" s="1"/>
      <c r="F203" s="1"/>
      <c r="G203" s="4"/>
      <c r="H203" s="1"/>
      <c r="I203" s="1"/>
      <c r="J203" s="16"/>
      <c r="K203" s="1"/>
      <c r="L203" s="1"/>
      <c r="M203" s="1"/>
      <c r="N203" s="1"/>
      <c r="O203" s="1"/>
      <c r="P203" s="1"/>
      <c r="Q203" s="1"/>
      <c r="R203" s="1"/>
      <c r="S203" s="1"/>
      <c r="T203" s="1"/>
    </row>
    <row r="204" spans="2:20" x14ac:dyDescent="0.35">
      <c r="B204" s="32"/>
      <c r="C204" s="32"/>
      <c r="D204" s="15"/>
      <c r="E204" s="1"/>
      <c r="F204" s="1"/>
      <c r="G204" s="4"/>
      <c r="H204" s="1"/>
      <c r="I204" s="1"/>
      <c r="J204" s="16"/>
      <c r="K204" s="1"/>
      <c r="L204" s="1"/>
      <c r="M204" s="1"/>
      <c r="N204" s="1"/>
      <c r="O204" s="1"/>
      <c r="P204" s="1"/>
      <c r="Q204" s="1"/>
      <c r="R204" s="1"/>
      <c r="S204" s="1"/>
      <c r="T204" s="1"/>
    </row>
    <row r="205" spans="2:20" x14ac:dyDescent="0.35">
      <c r="B205" s="32"/>
      <c r="C205" s="32"/>
      <c r="D205" s="15"/>
      <c r="E205" s="1"/>
      <c r="F205" s="1"/>
      <c r="G205" s="4"/>
      <c r="H205" s="1"/>
      <c r="I205" s="1"/>
      <c r="J205" s="16"/>
      <c r="K205" s="1"/>
      <c r="L205" s="1"/>
      <c r="M205" s="1"/>
      <c r="N205" s="1"/>
      <c r="O205" s="1"/>
      <c r="P205" s="1"/>
      <c r="Q205" s="1"/>
      <c r="R205" s="1"/>
      <c r="S205" s="1"/>
      <c r="T205" s="1"/>
    </row>
    <row r="206" spans="2:20" x14ac:dyDescent="0.35">
      <c r="B206" s="32"/>
      <c r="C206" s="32"/>
      <c r="D206" s="15"/>
      <c r="E206" s="1"/>
      <c r="F206" s="1"/>
      <c r="G206" s="4"/>
      <c r="H206" s="1"/>
      <c r="I206" s="1"/>
      <c r="J206" s="16"/>
      <c r="K206" s="1"/>
      <c r="L206" s="1"/>
      <c r="M206" s="1"/>
      <c r="N206" s="1"/>
      <c r="O206" s="1"/>
      <c r="P206" s="1"/>
      <c r="Q206" s="1"/>
      <c r="R206" s="1"/>
      <c r="S206" s="1"/>
      <c r="T206" s="1"/>
    </row>
    <row r="207" spans="2:20" x14ac:dyDescent="0.35">
      <c r="B207" s="32"/>
      <c r="C207" s="32"/>
      <c r="D207" s="15"/>
      <c r="E207" s="1"/>
      <c r="F207" s="1"/>
      <c r="G207" s="4"/>
      <c r="H207" s="1"/>
      <c r="I207" s="1"/>
      <c r="J207" s="16"/>
      <c r="K207" s="1"/>
      <c r="L207" s="1"/>
      <c r="M207" s="1"/>
      <c r="N207" s="1"/>
      <c r="O207" s="1"/>
      <c r="P207" s="1"/>
      <c r="Q207" s="1"/>
      <c r="R207" s="1"/>
      <c r="S207" s="1"/>
      <c r="T207" s="1"/>
    </row>
    <row r="208" spans="2:20" x14ac:dyDescent="0.35">
      <c r="B208" s="32"/>
      <c r="C208" s="32"/>
      <c r="D208" s="15"/>
      <c r="E208" s="1"/>
      <c r="F208" s="1"/>
      <c r="G208" s="4"/>
      <c r="H208" s="1"/>
      <c r="I208" s="1"/>
      <c r="J208" s="16"/>
      <c r="K208" s="1"/>
      <c r="L208" s="1"/>
      <c r="M208" s="1"/>
      <c r="N208" s="1"/>
      <c r="O208" s="1"/>
      <c r="P208" s="1"/>
      <c r="Q208" s="1"/>
      <c r="R208" s="1"/>
      <c r="S208" s="1"/>
      <c r="T208" s="1"/>
    </row>
    <row r="209" spans="2:20" x14ac:dyDescent="0.35">
      <c r="B209" s="32"/>
      <c r="C209" s="32"/>
      <c r="D209" s="15"/>
      <c r="E209" s="1"/>
      <c r="F209" s="1"/>
      <c r="G209" s="4"/>
      <c r="H209" s="1"/>
      <c r="I209" s="1"/>
      <c r="J209" s="16"/>
      <c r="K209" s="1"/>
      <c r="L209" s="1"/>
      <c r="M209" s="1"/>
      <c r="N209" s="1"/>
      <c r="O209" s="1"/>
      <c r="P209" s="1"/>
      <c r="Q209" s="1"/>
      <c r="R209" s="1"/>
      <c r="S209" s="1"/>
      <c r="T209" s="1"/>
    </row>
    <row r="210" spans="2:20" x14ac:dyDescent="0.35">
      <c r="B210" s="32"/>
      <c r="C210" s="32"/>
      <c r="D210" s="15"/>
      <c r="E210" s="1"/>
      <c r="F210" s="1"/>
      <c r="G210" s="4"/>
      <c r="H210" s="1"/>
      <c r="I210" s="1"/>
      <c r="J210" s="16"/>
      <c r="K210" s="1"/>
      <c r="L210" s="1"/>
      <c r="M210" s="1"/>
      <c r="N210" s="1"/>
      <c r="O210" s="1"/>
      <c r="P210" s="1"/>
      <c r="Q210" s="1"/>
      <c r="R210" s="1"/>
      <c r="S210" s="1"/>
      <c r="T210" s="1"/>
    </row>
    <row r="211" spans="2:20" x14ac:dyDescent="0.35">
      <c r="B211" s="32"/>
      <c r="C211" s="32"/>
      <c r="D211" s="15"/>
      <c r="E211" s="1"/>
      <c r="F211" s="1"/>
      <c r="G211" s="4"/>
      <c r="H211" s="1"/>
      <c r="I211" s="1"/>
      <c r="J211" s="16"/>
      <c r="K211" s="1"/>
      <c r="L211" s="1"/>
      <c r="M211" s="1"/>
      <c r="N211" s="1"/>
      <c r="O211" s="1"/>
      <c r="P211" s="1"/>
      <c r="Q211" s="1"/>
      <c r="R211" s="1"/>
      <c r="S211" s="1"/>
      <c r="T211" s="1"/>
    </row>
    <row r="212" spans="2:20" x14ac:dyDescent="0.35">
      <c r="B212" s="32"/>
      <c r="C212" s="32"/>
      <c r="D212" s="15"/>
      <c r="E212" s="1"/>
      <c r="F212" s="1"/>
      <c r="G212" s="4"/>
      <c r="H212" s="1"/>
      <c r="I212" s="1"/>
      <c r="J212" s="16"/>
      <c r="K212" s="1"/>
      <c r="L212" s="1"/>
      <c r="M212" s="1"/>
      <c r="N212" s="1"/>
      <c r="O212" s="1"/>
      <c r="P212" s="1"/>
      <c r="Q212" s="1"/>
      <c r="R212" s="1"/>
      <c r="S212" s="1"/>
      <c r="T212" s="1"/>
    </row>
    <row r="213" spans="2:20" x14ac:dyDescent="0.35">
      <c r="B213" s="32"/>
      <c r="C213" s="32"/>
      <c r="D213" s="15"/>
      <c r="E213" s="1"/>
      <c r="F213" s="1"/>
      <c r="G213" s="4"/>
      <c r="H213" s="1"/>
      <c r="I213" s="1"/>
      <c r="J213" s="16"/>
      <c r="K213" s="1"/>
      <c r="L213" s="1"/>
      <c r="M213" s="1"/>
      <c r="N213" s="1"/>
      <c r="O213" s="1"/>
      <c r="P213" s="1"/>
      <c r="Q213" s="1"/>
      <c r="R213" s="1"/>
      <c r="S213" s="1"/>
      <c r="T213" s="1"/>
    </row>
    <row r="214" spans="2:20" x14ac:dyDescent="0.35">
      <c r="B214" s="32"/>
      <c r="C214" s="32"/>
      <c r="D214" s="15"/>
      <c r="E214" s="1"/>
      <c r="F214" s="1"/>
      <c r="G214" s="4"/>
      <c r="H214" s="1"/>
      <c r="I214" s="1"/>
      <c r="J214" s="16"/>
      <c r="K214" s="1"/>
      <c r="L214" s="1"/>
      <c r="M214" s="1"/>
      <c r="N214" s="1"/>
      <c r="O214" s="1"/>
      <c r="P214" s="1"/>
      <c r="Q214" s="1"/>
      <c r="R214" s="1"/>
      <c r="S214" s="1"/>
      <c r="T214" s="1"/>
    </row>
    <row r="215" spans="2:20" x14ac:dyDescent="0.35">
      <c r="B215" s="32"/>
      <c r="C215" s="32"/>
      <c r="D215" s="15"/>
      <c r="E215" s="1"/>
      <c r="F215" s="1"/>
      <c r="G215" s="4"/>
      <c r="H215" s="1"/>
      <c r="I215" s="1"/>
      <c r="J215" s="16"/>
      <c r="K215" s="1"/>
      <c r="L215" s="1"/>
      <c r="M215" s="1"/>
      <c r="N215" s="1"/>
      <c r="O215" s="1"/>
      <c r="P215" s="1"/>
      <c r="Q215" s="1"/>
      <c r="R215" s="1"/>
      <c r="S215" s="1"/>
      <c r="T215" s="1"/>
    </row>
    <row r="216" spans="2:20" x14ac:dyDescent="0.35">
      <c r="B216" s="32"/>
      <c r="C216" s="32"/>
      <c r="D216" s="15"/>
      <c r="E216" s="1"/>
      <c r="F216" s="1"/>
      <c r="G216" s="4"/>
      <c r="H216" s="1"/>
      <c r="I216" s="1"/>
      <c r="J216" s="16"/>
      <c r="K216" s="1"/>
      <c r="L216" s="1"/>
      <c r="M216" s="1"/>
      <c r="N216" s="1"/>
      <c r="O216" s="1"/>
      <c r="P216" s="1"/>
      <c r="Q216" s="1"/>
      <c r="R216" s="1"/>
      <c r="S216" s="1"/>
      <c r="T216" s="1"/>
    </row>
    <row r="217" spans="2:20" x14ac:dyDescent="0.35">
      <c r="B217" s="32"/>
      <c r="C217" s="32"/>
      <c r="D217" s="15"/>
      <c r="E217" s="1"/>
      <c r="F217" s="1"/>
      <c r="G217" s="4"/>
      <c r="H217" s="1"/>
      <c r="I217" s="1"/>
      <c r="J217" s="16"/>
      <c r="K217" s="1"/>
      <c r="L217" s="1"/>
      <c r="M217" s="1"/>
      <c r="N217" s="1"/>
      <c r="O217" s="1"/>
      <c r="P217" s="1"/>
      <c r="Q217" s="1"/>
      <c r="R217" s="1"/>
      <c r="S217" s="1"/>
      <c r="T217" s="1"/>
    </row>
    <row r="218" spans="2:20" x14ac:dyDescent="0.35">
      <c r="B218" s="32"/>
      <c r="C218" s="32"/>
      <c r="D218" s="15"/>
      <c r="E218" s="1"/>
      <c r="F218" s="1"/>
      <c r="G218" s="4"/>
      <c r="H218" s="1"/>
      <c r="I218" s="1"/>
      <c r="J218" s="16"/>
      <c r="K218" s="1"/>
      <c r="L218" s="1"/>
      <c r="M218" s="1"/>
      <c r="N218" s="1"/>
      <c r="O218" s="1"/>
      <c r="P218" s="1"/>
      <c r="Q218" s="1"/>
      <c r="R218" s="1"/>
      <c r="S218" s="1"/>
      <c r="T218" s="1"/>
    </row>
    <row r="219" spans="2:20" x14ac:dyDescent="0.35">
      <c r="B219" s="32"/>
      <c r="C219" s="32"/>
      <c r="D219" s="15"/>
      <c r="E219" s="1"/>
      <c r="F219" s="1"/>
      <c r="G219" s="4"/>
      <c r="H219" s="1"/>
      <c r="I219" s="1"/>
      <c r="J219" s="16"/>
      <c r="K219" s="1"/>
      <c r="L219" s="1"/>
      <c r="M219" s="1"/>
      <c r="N219" s="1"/>
      <c r="O219" s="1"/>
      <c r="P219" s="1"/>
      <c r="Q219" s="1"/>
      <c r="R219" s="1"/>
      <c r="S219" s="1"/>
      <c r="T219" s="1"/>
    </row>
    <row r="220" spans="2:20" x14ac:dyDescent="0.35">
      <c r="B220" s="32"/>
      <c r="C220" s="32"/>
      <c r="D220" s="15"/>
      <c r="E220" s="1"/>
      <c r="F220" s="1"/>
      <c r="G220" s="4"/>
      <c r="H220" s="1"/>
      <c r="I220" s="1"/>
      <c r="J220" s="16"/>
      <c r="K220" s="1"/>
      <c r="L220" s="1"/>
      <c r="M220" s="1"/>
      <c r="N220" s="1"/>
      <c r="O220" s="1"/>
      <c r="P220" s="1"/>
      <c r="Q220" s="1"/>
      <c r="R220" s="1"/>
      <c r="S220" s="1"/>
      <c r="T220" s="1"/>
    </row>
    <row r="221" spans="2:20" x14ac:dyDescent="0.35">
      <c r="B221" s="32"/>
      <c r="C221" s="32"/>
      <c r="D221" s="15"/>
      <c r="E221" s="1"/>
      <c r="F221" s="1"/>
      <c r="G221" s="4"/>
      <c r="H221" s="1"/>
      <c r="I221" s="1"/>
      <c r="J221" s="16"/>
      <c r="K221" s="1"/>
      <c r="L221" s="1"/>
      <c r="M221" s="1"/>
      <c r="N221" s="1"/>
      <c r="O221" s="1"/>
      <c r="P221" s="1"/>
      <c r="Q221" s="1"/>
      <c r="R221" s="1"/>
      <c r="S221" s="1"/>
      <c r="T221" s="1"/>
    </row>
    <row r="222" spans="2:20" x14ac:dyDescent="0.35">
      <c r="B222" s="32"/>
      <c r="C222" s="32"/>
      <c r="D222" s="15"/>
      <c r="E222" s="1"/>
      <c r="F222" s="1"/>
      <c r="G222" s="4"/>
      <c r="H222" s="1"/>
      <c r="I222" s="1"/>
      <c r="J222" s="16"/>
      <c r="K222" s="1"/>
      <c r="L222" s="1"/>
      <c r="M222" s="1"/>
      <c r="N222" s="1"/>
      <c r="O222" s="1"/>
      <c r="P222" s="1"/>
      <c r="Q222" s="1"/>
      <c r="R222" s="1"/>
      <c r="S222" s="1"/>
      <c r="T222" s="1"/>
    </row>
    <row r="223" spans="2:20" x14ac:dyDescent="0.35">
      <c r="B223" s="32"/>
      <c r="C223" s="32"/>
      <c r="D223" s="15"/>
      <c r="E223" s="1"/>
      <c r="F223" s="1"/>
      <c r="G223" s="4"/>
      <c r="H223" s="1"/>
      <c r="I223" s="1"/>
      <c r="J223" s="16"/>
      <c r="K223" s="1"/>
      <c r="L223" s="1"/>
      <c r="M223" s="1"/>
      <c r="N223" s="1"/>
      <c r="O223" s="1"/>
      <c r="P223" s="1"/>
      <c r="Q223" s="1"/>
      <c r="R223" s="1"/>
      <c r="S223" s="1"/>
      <c r="T223" s="1"/>
    </row>
    <row r="224" spans="2:20" x14ac:dyDescent="0.35">
      <c r="B224" s="32"/>
      <c r="C224" s="32"/>
      <c r="D224" s="15"/>
      <c r="E224" s="1"/>
      <c r="F224" s="1"/>
      <c r="G224" s="4"/>
      <c r="H224" s="1"/>
      <c r="I224" s="1"/>
      <c r="J224" s="16"/>
      <c r="K224" s="1"/>
      <c r="L224" s="1"/>
      <c r="M224" s="1"/>
      <c r="N224" s="1"/>
      <c r="O224" s="1"/>
      <c r="P224" s="1"/>
      <c r="Q224" s="1"/>
      <c r="R224" s="1"/>
      <c r="S224" s="1"/>
      <c r="T224" s="1"/>
    </row>
    <row r="225" spans="2:20" x14ac:dyDescent="0.35">
      <c r="B225" s="32"/>
      <c r="C225" s="32"/>
      <c r="D225" s="15"/>
      <c r="E225" s="1"/>
      <c r="F225" s="1"/>
      <c r="G225" s="4"/>
      <c r="H225" s="1"/>
      <c r="I225" s="1"/>
      <c r="J225" s="16"/>
      <c r="K225" s="1"/>
      <c r="L225" s="1"/>
      <c r="M225" s="1"/>
      <c r="N225" s="1"/>
      <c r="O225" s="1"/>
      <c r="P225" s="1"/>
      <c r="Q225" s="1"/>
      <c r="R225" s="1"/>
      <c r="S225" s="1"/>
      <c r="T225" s="1"/>
    </row>
    <row r="226" spans="2:20" x14ac:dyDescent="0.35">
      <c r="B226" s="32"/>
      <c r="C226" s="32"/>
      <c r="D226" s="15"/>
      <c r="E226" s="1"/>
      <c r="F226" s="1"/>
      <c r="G226" s="4"/>
      <c r="H226" s="1"/>
      <c r="I226" s="1"/>
      <c r="J226" s="16"/>
      <c r="K226" s="1"/>
      <c r="L226" s="1"/>
      <c r="M226" s="1"/>
      <c r="N226" s="1"/>
      <c r="O226" s="1"/>
      <c r="P226" s="1"/>
      <c r="Q226" s="1"/>
      <c r="R226" s="1"/>
      <c r="S226" s="1"/>
      <c r="T226" s="1"/>
    </row>
    <row r="227" spans="2:20" x14ac:dyDescent="0.35">
      <c r="B227" s="32"/>
      <c r="C227" s="32"/>
      <c r="D227" s="15"/>
      <c r="E227" s="1"/>
      <c r="F227" s="1"/>
      <c r="G227" s="4"/>
      <c r="H227" s="1"/>
      <c r="I227" s="1"/>
      <c r="J227" s="16"/>
      <c r="K227" s="1"/>
      <c r="L227" s="1"/>
      <c r="M227" s="1"/>
      <c r="N227" s="1"/>
      <c r="O227" s="1"/>
      <c r="P227" s="1"/>
      <c r="Q227" s="1"/>
      <c r="R227" s="1"/>
      <c r="S227" s="1"/>
      <c r="T227" s="1"/>
    </row>
    <row r="228" spans="2:20" x14ac:dyDescent="0.35">
      <c r="B228" s="32"/>
      <c r="C228" s="32"/>
      <c r="D228" s="15"/>
      <c r="E228" s="1"/>
      <c r="F228" s="1"/>
      <c r="G228" s="4"/>
      <c r="H228" s="1"/>
      <c r="I228" s="1"/>
      <c r="J228" s="16"/>
      <c r="K228" s="1"/>
      <c r="L228" s="1"/>
      <c r="M228" s="1"/>
      <c r="N228" s="1"/>
      <c r="O228" s="1"/>
      <c r="P228" s="1"/>
      <c r="Q228" s="1"/>
      <c r="R228" s="1"/>
      <c r="S228" s="1"/>
      <c r="T228" s="1"/>
    </row>
    <row r="229" spans="2:20" x14ac:dyDescent="0.35">
      <c r="B229" s="32"/>
      <c r="C229" s="32"/>
      <c r="D229" s="15"/>
      <c r="E229" s="1"/>
      <c r="F229" s="1"/>
      <c r="G229" s="4"/>
      <c r="H229" s="1"/>
      <c r="I229" s="1"/>
      <c r="J229" s="16"/>
      <c r="K229" s="1"/>
      <c r="L229" s="1"/>
      <c r="M229" s="1"/>
      <c r="N229" s="1"/>
      <c r="O229" s="1"/>
      <c r="P229" s="1"/>
      <c r="Q229" s="1"/>
      <c r="R229" s="1"/>
      <c r="S229" s="1"/>
      <c r="T229" s="1"/>
    </row>
    <row r="230" spans="2:20" x14ac:dyDescent="0.35">
      <c r="B230" s="32"/>
      <c r="C230" s="32"/>
      <c r="D230" s="15"/>
      <c r="E230" s="1"/>
      <c r="F230" s="1"/>
      <c r="G230" s="4"/>
      <c r="H230" s="1"/>
      <c r="I230" s="1"/>
      <c r="J230" s="16"/>
      <c r="K230" s="1"/>
      <c r="L230" s="1"/>
      <c r="M230" s="1"/>
      <c r="N230" s="1"/>
      <c r="O230" s="1"/>
      <c r="P230" s="1"/>
      <c r="Q230" s="1"/>
      <c r="R230" s="1"/>
      <c r="S230" s="1"/>
      <c r="T230" s="1"/>
    </row>
    <row r="231" spans="2:20" x14ac:dyDescent="0.35">
      <c r="B231" s="32"/>
      <c r="C231" s="32"/>
      <c r="D231" s="15"/>
      <c r="E231" s="1"/>
      <c r="F231" s="1"/>
      <c r="G231" s="4"/>
      <c r="H231" s="1"/>
      <c r="I231" s="1"/>
      <c r="J231" s="16"/>
      <c r="K231" s="1"/>
      <c r="L231" s="1"/>
      <c r="M231" s="1"/>
      <c r="N231" s="1"/>
      <c r="O231" s="1"/>
      <c r="P231" s="1"/>
      <c r="Q231" s="1"/>
      <c r="R231" s="1"/>
      <c r="S231" s="1"/>
      <c r="T231" s="1"/>
    </row>
    <row r="232" spans="2:20" x14ac:dyDescent="0.35">
      <c r="B232" s="32"/>
      <c r="C232" s="32"/>
      <c r="D232" s="15"/>
      <c r="E232" s="1"/>
      <c r="F232" s="1"/>
      <c r="G232" s="4"/>
      <c r="H232" s="1"/>
      <c r="I232" s="1"/>
      <c r="J232" s="16"/>
      <c r="K232" s="1"/>
      <c r="L232" s="1"/>
      <c r="M232" s="1"/>
      <c r="N232" s="1"/>
      <c r="O232" s="1"/>
      <c r="P232" s="1"/>
      <c r="Q232" s="1"/>
      <c r="R232" s="1"/>
      <c r="S232" s="1"/>
      <c r="T232" s="1"/>
    </row>
    <row r="233" spans="2:20" x14ac:dyDescent="0.35">
      <c r="B233" s="32"/>
      <c r="C233" s="32"/>
      <c r="D233" s="15"/>
      <c r="E233" s="1"/>
      <c r="F233" s="1"/>
      <c r="G233" s="4"/>
      <c r="H233" s="1"/>
      <c r="I233" s="1"/>
      <c r="J233" s="16"/>
      <c r="K233" s="1"/>
      <c r="L233" s="1"/>
      <c r="M233" s="1"/>
      <c r="N233" s="1"/>
      <c r="O233" s="1"/>
      <c r="P233" s="1"/>
      <c r="Q233" s="1"/>
      <c r="R233" s="1"/>
      <c r="S233" s="1"/>
      <c r="T233" s="1"/>
    </row>
    <row r="234" spans="2:20" x14ac:dyDescent="0.35">
      <c r="B234" s="32"/>
      <c r="C234" s="32"/>
      <c r="D234" s="15"/>
      <c r="E234" s="1"/>
      <c r="F234" s="1"/>
      <c r="G234" s="4"/>
      <c r="H234" s="1"/>
      <c r="I234" s="1"/>
      <c r="J234" s="16"/>
      <c r="K234" s="1"/>
      <c r="L234" s="1"/>
      <c r="M234" s="1"/>
      <c r="N234" s="1"/>
      <c r="O234" s="1"/>
      <c r="P234" s="1"/>
      <c r="Q234" s="1"/>
      <c r="R234" s="1"/>
      <c r="S234" s="1"/>
      <c r="T234" s="1"/>
    </row>
    <row r="235" spans="2:20" x14ac:dyDescent="0.35">
      <c r="B235" s="32"/>
      <c r="C235" s="32"/>
      <c r="D235" s="15"/>
      <c r="E235" s="1"/>
      <c r="F235" s="1"/>
      <c r="G235" s="4"/>
      <c r="H235" s="1"/>
      <c r="I235" s="1"/>
      <c r="J235" s="16"/>
      <c r="K235" s="1"/>
      <c r="L235" s="1"/>
      <c r="M235" s="1"/>
      <c r="N235" s="1"/>
      <c r="O235" s="1"/>
      <c r="P235" s="1"/>
      <c r="Q235" s="1"/>
      <c r="R235" s="1"/>
      <c r="S235" s="1"/>
      <c r="T235" s="1"/>
    </row>
    <row r="236" spans="2:20" x14ac:dyDescent="0.35">
      <c r="B236" s="32"/>
      <c r="C236" s="32"/>
      <c r="D236" s="15"/>
      <c r="E236" s="1"/>
      <c r="F236" s="1"/>
      <c r="G236" s="4"/>
      <c r="H236" s="1"/>
      <c r="I236" s="1"/>
      <c r="J236" s="16"/>
      <c r="K236" s="1"/>
      <c r="L236" s="1"/>
      <c r="M236" s="1"/>
      <c r="N236" s="1"/>
      <c r="O236" s="1"/>
      <c r="P236" s="1"/>
      <c r="Q236" s="1"/>
      <c r="R236" s="1"/>
      <c r="S236" s="1"/>
      <c r="T236" s="1"/>
    </row>
    <row r="237" spans="2:20" x14ac:dyDescent="0.35">
      <c r="B237" s="32"/>
      <c r="C237" s="32"/>
      <c r="D237" s="15"/>
      <c r="E237" s="1"/>
      <c r="F237" s="1"/>
      <c r="G237" s="4"/>
      <c r="H237" s="1"/>
      <c r="I237" s="1"/>
      <c r="J237" s="16"/>
      <c r="K237" s="1"/>
      <c r="L237" s="1"/>
      <c r="M237" s="1"/>
      <c r="N237" s="1"/>
      <c r="O237" s="1"/>
      <c r="P237" s="1"/>
      <c r="Q237" s="1"/>
      <c r="R237" s="1"/>
      <c r="S237" s="1"/>
      <c r="T237" s="1"/>
    </row>
    <row r="238" spans="2:20" x14ac:dyDescent="0.35">
      <c r="B238" s="32"/>
      <c r="C238" s="32"/>
      <c r="D238" s="15"/>
      <c r="E238" s="1"/>
      <c r="F238" s="1"/>
      <c r="G238" s="4"/>
      <c r="H238" s="1"/>
      <c r="I238" s="1"/>
      <c r="J238" s="16"/>
      <c r="K238" s="1"/>
      <c r="L238" s="1"/>
      <c r="M238" s="1"/>
      <c r="N238" s="1"/>
      <c r="O238" s="1"/>
      <c r="P238" s="1"/>
      <c r="Q238" s="1"/>
      <c r="R238" s="1"/>
      <c r="S238" s="1"/>
      <c r="T238" s="1"/>
    </row>
    <row r="239" spans="2:20" x14ac:dyDescent="0.35">
      <c r="B239" s="32"/>
      <c r="C239" s="32"/>
      <c r="D239" s="15"/>
      <c r="E239" s="1"/>
      <c r="F239" s="1"/>
      <c r="G239" s="4"/>
      <c r="H239" s="1"/>
      <c r="I239" s="1"/>
      <c r="J239" s="16"/>
      <c r="K239" s="1"/>
      <c r="L239" s="1"/>
      <c r="M239" s="1"/>
      <c r="N239" s="1"/>
      <c r="O239" s="1"/>
      <c r="P239" s="1"/>
      <c r="Q239" s="1"/>
      <c r="R239" s="1"/>
      <c r="S239" s="1"/>
      <c r="T239" s="1"/>
    </row>
    <row r="240" spans="2:20" x14ac:dyDescent="0.35">
      <c r="B240" s="32"/>
      <c r="C240" s="32"/>
      <c r="D240" s="15"/>
      <c r="E240" s="1"/>
      <c r="F240" s="1"/>
      <c r="G240" s="4"/>
      <c r="H240" s="1"/>
      <c r="I240" s="1"/>
      <c r="J240" s="16"/>
      <c r="K240" s="1"/>
      <c r="L240" s="1"/>
      <c r="M240" s="1"/>
      <c r="N240" s="1"/>
      <c r="O240" s="1"/>
      <c r="P240" s="1"/>
      <c r="Q240" s="1"/>
      <c r="R240" s="1"/>
      <c r="S240" s="1"/>
      <c r="T240" s="1"/>
    </row>
    <row r="241" spans="2:20" x14ac:dyDescent="0.35">
      <c r="B241" s="32"/>
      <c r="C241" s="32"/>
      <c r="D241" s="15"/>
      <c r="E241" s="1"/>
      <c r="F241" s="1"/>
      <c r="G241" s="4"/>
      <c r="H241" s="1"/>
      <c r="I241" s="1"/>
      <c r="J241" s="16"/>
      <c r="K241" s="1"/>
      <c r="L241" s="1"/>
      <c r="M241" s="1"/>
      <c r="N241" s="1"/>
      <c r="O241" s="1"/>
      <c r="P241" s="1"/>
      <c r="Q241" s="1"/>
      <c r="R241" s="1"/>
      <c r="S241" s="1"/>
      <c r="T241" s="1"/>
    </row>
  </sheetData>
  <autoFilter ref="A2:T2" xr:uid="{04A53F97-5041-4BB1-B2D2-3DEEFC488148}"/>
  <mergeCells count="1">
    <mergeCell ref="A1:T1"/>
  </mergeCell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5">
        <x14:dataValidation type="list" showInputMessage="1" showErrorMessage="1" xr:uid="{27DC15F2-5358-433C-89F1-A49EC9E3E17E}">
          <x14:formula1>
            <xm:f>Filtros!$C$15:$C$17</xm:f>
          </x14:formula1>
          <xm:sqref>N4:N241</xm:sqref>
        </x14:dataValidation>
        <x14:dataValidation type="list" showInputMessage="1" showErrorMessage="1" xr:uid="{2EB84047-D034-4D11-ACA6-FB26126617C1}">
          <x14:formula1>
            <xm:f>Filtros!$D$15:$D$17</xm:f>
          </x14:formula1>
          <xm:sqref>O4:O241</xm:sqref>
        </x14:dataValidation>
        <x14:dataValidation type="list" showInputMessage="1" showErrorMessage="1" xr:uid="{10A58D1D-2CBB-4677-AA92-FD25334B6BC4}">
          <x14:formula1>
            <xm:f>Filtros!$A$15:$A$25</xm:f>
          </x14:formula1>
          <xm:sqref>G4:G241</xm:sqref>
        </x14:dataValidation>
        <x14:dataValidation type="list" showInputMessage="1" showErrorMessage="1" xr:uid="{97BEB427-8467-4E88-AE06-072AACAE19C1}">
          <x14:formula1>
            <xm:f>Filtros!$B$15:$B$23</xm:f>
          </x14:formula1>
          <xm:sqref>L4:L47 L49:L241</xm:sqref>
        </x14:dataValidation>
        <x14:dataValidation type="list" showInputMessage="1" showErrorMessage="1" xr:uid="{E7C70209-19CD-48D6-B2D2-15509CCD1DFC}">
          <x14:formula1>
            <xm:f>Filtros!$E$15:$E$17</xm:f>
          </x14:formula1>
          <xm:sqref>C66:C241 C4:C40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C89FC-035A-421F-877B-44ED22E4D430}">
  <dimension ref="A1:J27"/>
  <sheetViews>
    <sheetView topLeftCell="A10" workbookViewId="0">
      <selection activeCell="J18" sqref="J18"/>
    </sheetView>
  </sheetViews>
  <sheetFormatPr baseColWidth="10" defaultRowHeight="14.5" x14ac:dyDescent="0.35"/>
  <cols>
    <col min="1" max="1" width="23.6328125" bestFit="1" customWidth="1"/>
    <col min="2" max="2" width="19" customWidth="1"/>
    <col min="3" max="3" width="21.90625" customWidth="1"/>
  </cols>
  <sheetData>
    <row r="1" spans="1:10" x14ac:dyDescent="0.35">
      <c r="A1" s="5" t="s">
        <v>0</v>
      </c>
      <c r="B1" s="6" t="s">
        <v>10</v>
      </c>
      <c r="C1" s="6" t="s">
        <v>11</v>
      </c>
      <c r="D1" s="6" t="s">
        <v>98</v>
      </c>
      <c r="F1" s="11" t="s">
        <v>24</v>
      </c>
      <c r="G1" s="11" t="s">
        <v>26</v>
      </c>
      <c r="H1" s="11" t="s">
        <v>27</v>
      </c>
      <c r="I1" s="11" t="s">
        <v>35</v>
      </c>
      <c r="J1" s="11" t="s">
        <v>8</v>
      </c>
    </row>
    <row r="2" spans="1:10" x14ac:dyDescent="0.35">
      <c r="A2" s="7"/>
      <c r="D2" s="8"/>
    </row>
    <row r="3" spans="1:10" x14ac:dyDescent="0.35">
      <c r="A3" t="s">
        <v>282</v>
      </c>
      <c r="B3" t="s">
        <v>3</v>
      </c>
      <c r="C3" t="s">
        <v>12</v>
      </c>
      <c r="D3" s="8" t="s">
        <v>6</v>
      </c>
      <c r="F3" t="s">
        <v>25</v>
      </c>
      <c r="G3" t="s">
        <v>28</v>
      </c>
      <c r="H3" t="s">
        <v>32</v>
      </c>
      <c r="I3" t="s">
        <v>36</v>
      </c>
      <c r="J3" t="s">
        <v>39</v>
      </c>
    </row>
    <row r="4" spans="1:10" x14ac:dyDescent="0.35">
      <c r="A4" t="s">
        <v>279</v>
      </c>
      <c r="B4" t="s">
        <v>4</v>
      </c>
      <c r="C4" t="s">
        <v>13</v>
      </c>
      <c r="D4" s="8" t="s">
        <v>14</v>
      </c>
      <c r="F4" t="s">
        <v>21</v>
      </c>
      <c r="G4" t="s">
        <v>29</v>
      </c>
      <c r="H4" t="s">
        <v>33</v>
      </c>
      <c r="I4" t="s">
        <v>37</v>
      </c>
      <c r="J4" t="s">
        <v>6</v>
      </c>
    </row>
    <row r="5" spans="1:10" x14ac:dyDescent="0.35">
      <c r="A5" t="s">
        <v>9</v>
      </c>
      <c r="B5" t="s">
        <v>5</v>
      </c>
      <c r="C5" t="s">
        <v>14</v>
      </c>
      <c r="D5" s="8" t="s">
        <v>99</v>
      </c>
      <c r="G5" t="s">
        <v>30</v>
      </c>
      <c r="H5" t="s">
        <v>34</v>
      </c>
      <c r="I5" t="s">
        <v>38</v>
      </c>
      <c r="J5" t="s">
        <v>40</v>
      </c>
    </row>
    <row r="6" spans="1:10" x14ac:dyDescent="0.35">
      <c r="A6" t="s">
        <v>2</v>
      </c>
      <c r="B6" t="s">
        <v>6</v>
      </c>
      <c r="C6" t="s">
        <v>6</v>
      </c>
      <c r="D6" s="8" t="s">
        <v>41</v>
      </c>
      <c r="G6" t="s">
        <v>31</v>
      </c>
      <c r="J6" t="s">
        <v>41</v>
      </c>
    </row>
    <row r="7" spans="1:10" x14ac:dyDescent="0.35">
      <c r="A7" t="s">
        <v>283</v>
      </c>
      <c r="B7" t="s">
        <v>7</v>
      </c>
      <c r="C7" t="s">
        <v>15</v>
      </c>
      <c r="D7" s="8" t="s">
        <v>39</v>
      </c>
      <c r="J7" t="s">
        <v>42</v>
      </c>
    </row>
    <row r="8" spans="1:10" x14ac:dyDescent="0.35">
      <c r="A8" t="s">
        <v>284</v>
      </c>
      <c r="B8" t="s">
        <v>16</v>
      </c>
      <c r="C8" t="s">
        <v>41</v>
      </c>
      <c r="D8" s="8"/>
      <c r="J8" t="s">
        <v>14</v>
      </c>
    </row>
    <row r="9" spans="1:10" x14ac:dyDescent="0.35">
      <c r="A9" t="s">
        <v>285</v>
      </c>
      <c r="D9" s="8"/>
      <c r="J9" t="s">
        <v>138</v>
      </c>
    </row>
    <row r="10" spans="1:10" ht="15" thickBot="1" x14ac:dyDescent="0.4">
      <c r="A10" t="s">
        <v>281</v>
      </c>
      <c r="B10" s="9"/>
      <c r="C10" s="9"/>
      <c r="D10" s="10"/>
    </row>
    <row r="11" spans="1:10" x14ac:dyDescent="0.35">
      <c r="A11" t="s">
        <v>286</v>
      </c>
    </row>
    <row r="12" spans="1:10" x14ac:dyDescent="0.35">
      <c r="A12" t="s">
        <v>287</v>
      </c>
    </row>
    <row r="14" spans="1:10" x14ac:dyDescent="0.35">
      <c r="A14" s="11" t="s">
        <v>94</v>
      </c>
      <c r="B14" s="11" t="s">
        <v>109</v>
      </c>
      <c r="C14" s="11" t="s">
        <v>119</v>
      </c>
      <c r="D14" s="11" t="s">
        <v>120</v>
      </c>
      <c r="E14" s="11" t="s">
        <v>124</v>
      </c>
      <c r="F14" s="11" t="s">
        <v>270</v>
      </c>
    </row>
    <row r="15" spans="1:10" x14ac:dyDescent="0.35">
      <c r="A15" s="11"/>
    </row>
    <row r="16" spans="1:10" x14ac:dyDescent="0.35">
      <c r="A16" t="s">
        <v>100</v>
      </c>
      <c r="B16" t="s">
        <v>110</v>
      </c>
      <c r="C16" t="s">
        <v>117</v>
      </c>
      <c r="D16" t="s">
        <v>6</v>
      </c>
      <c r="E16" t="s">
        <v>59</v>
      </c>
      <c r="F16" t="s">
        <v>230</v>
      </c>
    </row>
    <row r="17" spans="1:6" x14ac:dyDescent="0.35">
      <c r="A17" t="s">
        <v>102</v>
      </c>
      <c r="B17" t="s">
        <v>111</v>
      </c>
      <c r="C17" t="s">
        <v>118</v>
      </c>
      <c r="D17" t="s">
        <v>14</v>
      </c>
      <c r="E17" t="s">
        <v>51</v>
      </c>
      <c r="F17" t="s">
        <v>240</v>
      </c>
    </row>
    <row r="18" spans="1:6" x14ac:dyDescent="0.35">
      <c r="A18" t="s">
        <v>103</v>
      </c>
      <c r="B18" t="s">
        <v>112</v>
      </c>
      <c r="F18" t="s">
        <v>271</v>
      </c>
    </row>
    <row r="19" spans="1:6" x14ac:dyDescent="0.35">
      <c r="A19" t="s">
        <v>104</v>
      </c>
      <c r="B19" t="s">
        <v>113</v>
      </c>
      <c r="F19" t="s">
        <v>272</v>
      </c>
    </row>
    <row r="20" spans="1:6" x14ac:dyDescent="0.35">
      <c r="A20" t="s">
        <v>105</v>
      </c>
      <c r="B20" t="s">
        <v>114</v>
      </c>
      <c r="F20" t="s">
        <v>273</v>
      </c>
    </row>
    <row r="21" spans="1:6" x14ac:dyDescent="0.35">
      <c r="A21" t="s">
        <v>106</v>
      </c>
      <c r="B21" t="s">
        <v>115</v>
      </c>
      <c r="F21" t="s">
        <v>274</v>
      </c>
    </row>
    <row r="22" spans="1:6" x14ac:dyDescent="0.35">
      <c r="A22" t="s">
        <v>107</v>
      </c>
      <c r="B22" t="s">
        <v>116</v>
      </c>
      <c r="F22" t="s">
        <v>251</v>
      </c>
    </row>
    <row r="23" spans="1:6" x14ac:dyDescent="0.35">
      <c r="A23" t="s">
        <v>108</v>
      </c>
      <c r="B23" t="s">
        <v>82</v>
      </c>
      <c r="F23" t="s">
        <v>275</v>
      </c>
    </row>
    <row r="24" spans="1:6" x14ac:dyDescent="0.35">
      <c r="A24" t="s">
        <v>223</v>
      </c>
      <c r="F24" t="s">
        <v>276</v>
      </c>
    </row>
    <row r="25" spans="1:6" x14ac:dyDescent="0.35">
      <c r="A25" t="s">
        <v>141</v>
      </c>
      <c r="F25" t="s">
        <v>277</v>
      </c>
    </row>
    <row r="26" spans="1:6" x14ac:dyDescent="0.35">
      <c r="F26" t="s">
        <v>278</v>
      </c>
    </row>
    <row r="27" spans="1:6" x14ac:dyDescent="0.35">
      <c r="F27" t="s">
        <v>213</v>
      </c>
    </row>
  </sheetData>
  <phoneticPr fontId="8" type="noConversion"/>
  <pageMargins left="0.7" right="0.7" top="0.75" bottom="0.75" header="0.3" footer="0.3"/>
  <pageSetup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Hoja1</vt:lpstr>
      <vt:lpstr>Donaciones intls (2021)</vt:lpstr>
      <vt:lpstr>Donaciones intls (2022)</vt:lpstr>
      <vt:lpstr>Donaciones intls</vt:lpstr>
      <vt:lpstr>Instancia beneficiaria</vt:lpstr>
      <vt:lpstr>Donaciones internacionales</vt:lpstr>
      <vt:lpstr>Filtros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Fernanda Calvo Aguilar</dc:creator>
  <cp:lastModifiedBy>Maria Fernanda Calvo Aguilar</cp:lastModifiedBy>
  <dcterms:created xsi:type="dcterms:W3CDTF">2021-10-20T14:30:33Z</dcterms:created>
  <dcterms:modified xsi:type="dcterms:W3CDTF">2024-11-18T16:35:14Z</dcterms:modified>
</cp:coreProperties>
</file>